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4" i="1"/>
  <c r="F16" i="1"/>
  <c r="F19" i="1"/>
  <c r="F17" i="1"/>
  <c r="F15" i="1"/>
  <c r="F14" i="1"/>
  <c r="H11" i="1" l="1"/>
  <c r="F13" i="1"/>
  <c r="F12" i="1"/>
  <c r="F11" i="1"/>
  <c r="H5" i="1" l="1"/>
  <c r="H2" i="1"/>
  <c r="F10" i="1"/>
  <c r="F9" i="1" l="1"/>
  <c r="F8" i="1"/>
  <c r="F7" i="1"/>
  <c r="F6" i="1"/>
  <c r="F5" i="1"/>
  <c r="E30" i="1" l="1"/>
  <c r="F4" i="1" l="1"/>
  <c r="F2" i="1"/>
  <c r="F30" i="1" s="1"/>
  <c r="F3" i="1"/>
</calcChain>
</file>

<file path=xl/sharedStrings.xml><?xml version="1.0" encoding="utf-8"?>
<sst xmlns="http://schemas.openxmlformats.org/spreadsheetml/2006/main" count="57" uniqueCount="36">
  <si>
    <t>Наименование</t>
  </si>
  <si>
    <t>Артикул</t>
  </si>
  <si>
    <t>Размер</t>
  </si>
  <si>
    <t>Цена без скидки</t>
  </si>
  <si>
    <t>Цена со скидкой</t>
  </si>
  <si>
    <t>Термобелье Arctic футболка L/S Polartec micro 100 черная</t>
  </si>
  <si>
    <t>48/182-188</t>
  </si>
  <si>
    <t>Термобелье Arctic брюки Polartec micro 100 черные</t>
  </si>
  <si>
    <t>Итого</t>
  </si>
  <si>
    <t>39-42</t>
  </si>
  <si>
    <t>Носки Crest</t>
  </si>
  <si>
    <t>Чей заказ</t>
  </si>
  <si>
    <t>alexdinrain</t>
  </si>
  <si>
    <t>Брюки Action Flex dark olive</t>
  </si>
  <si>
    <t>46/170-176</t>
  </si>
  <si>
    <t>Overclock</t>
  </si>
  <si>
    <t>Носки Arris</t>
  </si>
  <si>
    <t>Носки Cascade v.2</t>
  </si>
  <si>
    <t xml:space="preserve">Носки Stroll </t>
  </si>
  <si>
    <t xml:space="preserve">Носки Vertex </t>
  </si>
  <si>
    <t>Количество</t>
  </si>
  <si>
    <t xml:space="preserve">Носки Race </t>
  </si>
  <si>
    <t>48-50/182-188</t>
  </si>
  <si>
    <t>Куртка спортивная 2 черная флис Hi</t>
  </si>
  <si>
    <t>Перчатки Peril</t>
  </si>
  <si>
    <t>43-46</t>
  </si>
  <si>
    <t>Tomsk</t>
  </si>
  <si>
    <t>44-46</t>
  </si>
  <si>
    <t>Термобелье Comfort трусы Merino wool черные</t>
  </si>
  <si>
    <t xml:space="preserve">Брюки Breeze черные </t>
  </si>
  <si>
    <t>44-46/176</t>
  </si>
  <si>
    <t>Ножницы складные Snip Track</t>
  </si>
  <si>
    <t>Напульсник Polartec Power Stretch High Loft черный</t>
  </si>
  <si>
    <t xml:space="preserve">Брюки маршрутные Panzer Light черные </t>
  </si>
  <si>
    <t>Dant</t>
  </si>
  <si>
    <t>niks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</si>
</sst>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1"/>
    <xf numFmtId="12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lav.ru/goodsdetail.aspx?gid=20110406114304871576" TargetMode="External"/><Relationship Id="rId13" Type="http://schemas.openxmlformats.org/officeDocument/2006/relationships/hyperlink" Target="http://www.splav.ru/goodsdetail.aspx?gid=20111220153504770338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splav.ru/goodsdetail.aspx?gid=20110114094254750289" TargetMode="External"/><Relationship Id="rId7" Type="http://schemas.openxmlformats.org/officeDocument/2006/relationships/hyperlink" Target="http://www.splav.ru/goodsdetail.aspx?gid=20150921174555110314" TargetMode="External"/><Relationship Id="rId12" Type="http://schemas.openxmlformats.org/officeDocument/2006/relationships/hyperlink" Target="http://www.splav.ru/goodsdetail.aspx?gid=20140827135851492493" TargetMode="External"/><Relationship Id="rId17" Type="http://schemas.openxmlformats.org/officeDocument/2006/relationships/hyperlink" Target="http://www.splav.ru/goodsdetail.aspx?gid=20080306154958502436" TargetMode="External"/><Relationship Id="rId2" Type="http://schemas.openxmlformats.org/officeDocument/2006/relationships/hyperlink" Target="http://www.splav.ru/goodsdetail.aspx?gid=20071116192024375000" TargetMode="External"/><Relationship Id="rId16" Type="http://schemas.openxmlformats.org/officeDocument/2006/relationships/hyperlink" Target="http://www.splav.ru/goodsdetail.aspx?gid=20120628114128693823" TargetMode="External"/><Relationship Id="rId1" Type="http://schemas.openxmlformats.org/officeDocument/2006/relationships/hyperlink" Target="http://www.splav.ru/goodsdetail.aspx?gid=20071116192024343000" TargetMode="External"/><Relationship Id="rId6" Type="http://schemas.openxmlformats.org/officeDocument/2006/relationships/hyperlink" Target="http://www.splav.ru/goodsdetail.aspx?gid=20110610154853877483" TargetMode="External"/><Relationship Id="rId11" Type="http://schemas.openxmlformats.org/officeDocument/2006/relationships/hyperlink" Target="http://www.splav.ru/goodsdetail.aspx?gid=20131127163803331573" TargetMode="External"/><Relationship Id="rId5" Type="http://schemas.openxmlformats.org/officeDocument/2006/relationships/hyperlink" Target="http://www.splav.ru/goodsdetail.aspx?gid=20140827135851492493" TargetMode="External"/><Relationship Id="rId15" Type="http://schemas.openxmlformats.org/officeDocument/2006/relationships/hyperlink" Target="http://www.splav.ru/goodsdetail.aspx?gid=20140617110110068556" TargetMode="External"/><Relationship Id="rId10" Type="http://schemas.openxmlformats.org/officeDocument/2006/relationships/hyperlink" Target="http://www.splav.ru/goodsdetail.aspx?gid=20071116192009203000" TargetMode="External"/><Relationship Id="rId4" Type="http://schemas.openxmlformats.org/officeDocument/2006/relationships/hyperlink" Target="http://www.splav.ru/goodsdetail.aspx?gid=20130603123447404798" TargetMode="External"/><Relationship Id="rId9" Type="http://schemas.openxmlformats.org/officeDocument/2006/relationships/hyperlink" Target="http://www.splav.ru/goodsdetail.aspx?gid=20140827132523982893" TargetMode="External"/><Relationship Id="rId14" Type="http://schemas.openxmlformats.org/officeDocument/2006/relationships/hyperlink" Target="http://www.splav.ru/goodsdetail.aspx?gid=20140224121300529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0" zoomScaleNormal="90" workbookViewId="0">
      <selection activeCell="H34" sqref="H34"/>
    </sheetView>
  </sheetViews>
  <sheetFormatPr defaultRowHeight="15" x14ac:dyDescent="0.25"/>
  <cols>
    <col min="2" max="2" width="52.7109375" bestFit="1" customWidth="1"/>
    <col min="3" max="3" width="12.85546875" bestFit="1" customWidth="1"/>
    <col min="4" max="4" width="11.5703125" bestFit="1" customWidth="1"/>
    <col min="5" max="6" width="16.140625" bestFit="1" customWidth="1"/>
    <col min="7" max="7" width="11" bestFit="1" customWidth="1"/>
  </cols>
  <sheetData>
    <row r="1" spans="1:8" x14ac:dyDescent="0.25">
      <c r="A1" t="s">
        <v>1</v>
      </c>
      <c r="B1" t="s">
        <v>0</v>
      </c>
      <c r="C1" t="s">
        <v>2</v>
      </c>
      <c r="D1" t="s">
        <v>20</v>
      </c>
      <c r="E1" t="s">
        <v>3</v>
      </c>
      <c r="F1" t="s">
        <v>4</v>
      </c>
      <c r="G1" t="s">
        <v>11</v>
      </c>
    </row>
    <row r="2" spans="1:8" x14ac:dyDescent="0.25">
      <c r="A2" s="6">
        <v>1125040</v>
      </c>
      <c r="B2" s="1" t="s">
        <v>5</v>
      </c>
      <c r="C2" s="1" t="s">
        <v>6</v>
      </c>
      <c r="D2" s="1">
        <v>1</v>
      </c>
      <c r="E2">
        <v>1300</v>
      </c>
      <c r="F2">
        <f t="shared" ref="F2:F9" si="0">E2*0.8</f>
        <v>1040</v>
      </c>
      <c r="G2" t="s">
        <v>12</v>
      </c>
      <c r="H2">
        <f>F2+F4+F3</f>
        <v>2392</v>
      </c>
    </row>
    <row r="3" spans="1:8" x14ac:dyDescent="0.25">
      <c r="A3" s="6">
        <v>1125140</v>
      </c>
      <c r="B3" s="1" t="s">
        <v>7</v>
      </c>
      <c r="C3" s="2" t="s">
        <v>6</v>
      </c>
      <c r="D3" s="2">
        <v>1</v>
      </c>
      <c r="E3">
        <v>1200</v>
      </c>
      <c r="F3">
        <f t="shared" si="0"/>
        <v>960</v>
      </c>
      <c r="G3" t="s">
        <v>12</v>
      </c>
    </row>
    <row r="4" spans="1:8" x14ac:dyDescent="0.25">
      <c r="A4" s="6">
        <v>1585100</v>
      </c>
      <c r="B4" s="1" t="s">
        <v>10</v>
      </c>
      <c r="C4" s="2" t="s">
        <v>9</v>
      </c>
      <c r="D4">
        <v>1</v>
      </c>
      <c r="E4">
        <v>490</v>
      </c>
      <c r="F4">
        <f t="shared" si="0"/>
        <v>392</v>
      </c>
      <c r="G4" t="s">
        <v>12</v>
      </c>
    </row>
    <row r="5" spans="1:8" x14ac:dyDescent="0.25">
      <c r="A5" s="6">
        <v>1224397</v>
      </c>
      <c r="B5" s="5" t="s">
        <v>13</v>
      </c>
      <c r="C5" s="1" t="s">
        <v>14</v>
      </c>
      <c r="D5" s="1">
        <v>1</v>
      </c>
      <c r="E5">
        <v>2800</v>
      </c>
      <c r="F5">
        <f t="shared" si="0"/>
        <v>2240</v>
      </c>
      <c r="G5" t="s">
        <v>15</v>
      </c>
      <c r="H5">
        <f>F5+F6+F7+F8+F9+F10</f>
        <v>3912</v>
      </c>
    </row>
    <row r="6" spans="1:8" x14ac:dyDescent="0.25">
      <c r="A6" s="6">
        <v>1586400</v>
      </c>
      <c r="B6" s="1" t="s">
        <v>16</v>
      </c>
      <c r="C6" s="2" t="s">
        <v>9</v>
      </c>
      <c r="D6">
        <v>1</v>
      </c>
      <c r="E6">
        <v>330</v>
      </c>
      <c r="F6">
        <f t="shared" si="0"/>
        <v>264</v>
      </c>
      <c r="G6" t="s">
        <v>15</v>
      </c>
    </row>
    <row r="7" spans="1:8" x14ac:dyDescent="0.25">
      <c r="A7" s="6">
        <v>1584610</v>
      </c>
      <c r="B7" s="1" t="s">
        <v>17</v>
      </c>
      <c r="C7" s="2" t="s">
        <v>9</v>
      </c>
      <c r="D7">
        <v>1</v>
      </c>
      <c r="E7">
        <v>290</v>
      </c>
      <c r="F7">
        <f t="shared" si="0"/>
        <v>232</v>
      </c>
      <c r="G7" t="s">
        <v>15</v>
      </c>
    </row>
    <row r="8" spans="1:8" x14ac:dyDescent="0.25">
      <c r="A8" s="6">
        <v>1586700</v>
      </c>
      <c r="B8" s="1" t="s">
        <v>18</v>
      </c>
      <c r="C8" s="2" t="s">
        <v>9</v>
      </c>
      <c r="D8">
        <v>1</v>
      </c>
      <c r="E8">
        <v>480</v>
      </c>
      <c r="F8">
        <f t="shared" si="0"/>
        <v>384</v>
      </c>
      <c r="G8" t="s">
        <v>15</v>
      </c>
    </row>
    <row r="9" spans="1:8" x14ac:dyDescent="0.25">
      <c r="A9" s="6">
        <v>1585300</v>
      </c>
      <c r="B9" s="1" t="s">
        <v>19</v>
      </c>
      <c r="C9" s="2" t="s">
        <v>9</v>
      </c>
      <c r="D9">
        <v>1</v>
      </c>
      <c r="E9">
        <v>490</v>
      </c>
      <c r="F9">
        <f t="shared" si="0"/>
        <v>392</v>
      </c>
      <c r="G9" t="s">
        <v>15</v>
      </c>
    </row>
    <row r="10" spans="1:8" x14ac:dyDescent="0.25">
      <c r="A10" s="6">
        <v>1586600</v>
      </c>
      <c r="B10" s="1" t="s">
        <v>21</v>
      </c>
      <c r="C10" s="2" t="s">
        <v>9</v>
      </c>
      <c r="D10">
        <v>2</v>
      </c>
      <c r="E10">
        <v>250</v>
      </c>
      <c r="F10">
        <f>(E10*D10)*0.8</f>
        <v>400</v>
      </c>
      <c r="G10" t="s">
        <v>15</v>
      </c>
    </row>
    <row r="11" spans="1:8" x14ac:dyDescent="0.25">
      <c r="A11" s="6">
        <v>1121341</v>
      </c>
      <c r="B11" s="1" t="s">
        <v>23</v>
      </c>
      <c r="C11" s="2" t="s">
        <v>22</v>
      </c>
      <c r="D11">
        <v>1</v>
      </c>
      <c r="E11">
        <v>1800</v>
      </c>
      <c r="F11">
        <f>(E11*D11)*0.8</f>
        <v>1440</v>
      </c>
      <c r="G11" t="s">
        <v>26</v>
      </c>
      <c r="H11">
        <f>F11+F12+F13</f>
        <v>2704</v>
      </c>
    </row>
    <row r="12" spans="1:8" x14ac:dyDescent="0.25">
      <c r="A12" s="6">
        <v>1580140</v>
      </c>
      <c r="B12" s="1" t="s">
        <v>24</v>
      </c>
      <c r="C12" s="7">
        <v>8.5</v>
      </c>
      <c r="D12">
        <v>1</v>
      </c>
      <c r="E12">
        <v>1250</v>
      </c>
      <c r="F12">
        <f>E12*0.8</f>
        <v>1000</v>
      </c>
      <c r="G12" t="s">
        <v>26</v>
      </c>
    </row>
    <row r="13" spans="1:8" x14ac:dyDescent="0.25">
      <c r="A13" s="6">
        <v>1586400</v>
      </c>
      <c r="B13" s="1" t="s">
        <v>16</v>
      </c>
      <c r="C13" s="2" t="s">
        <v>25</v>
      </c>
      <c r="D13">
        <v>1</v>
      </c>
      <c r="E13">
        <v>330</v>
      </c>
      <c r="F13">
        <f>E13*0.8</f>
        <v>264</v>
      </c>
      <c r="G13" t="s">
        <v>26</v>
      </c>
    </row>
    <row r="14" spans="1:8" x14ac:dyDescent="0.25">
      <c r="A14" s="6">
        <v>1128440</v>
      </c>
      <c r="B14" s="1" t="s">
        <v>28</v>
      </c>
      <c r="C14" s="2" t="s">
        <v>27</v>
      </c>
      <c r="D14">
        <v>1</v>
      </c>
      <c r="E14">
        <v>795</v>
      </c>
      <c r="F14">
        <f>E14</f>
        <v>795</v>
      </c>
      <c r="G14" t="s">
        <v>34</v>
      </c>
      <c r="H14">
        <f>F14+F15+F16+F17</f>
        <v>2627</v>
      </c>
    </row>
    <row r="15" spans="1:8" x14ac:dyDescent="0.25">
      <c r="A15" s="6">
        <v>1308540</v>
      </c>
      <c r="B15" s="1" t="s">
        <v>29</v>
      </c>
      <c r="C15" s="2" t="s">
        <v>30</v>
      </c>
      <c r="D15">
        <v>1</v>
      </c>
      <c r="E15">
        <v>1400</v>
      </c>
      <c r="F15">
        <f>E15</f>
        <v>1400</v>
      </c>
      <c r="G15" t="s">
        <v>34</v>
      </c>
    </row>
    <row r="16" spans="1:8" x14ac:dyDescent="0.25">
      <c r="A16" s="6">
        <v>5112011</v>
      </c>
      <c r="B16" s="1" t="s">
        <v>31</v>
      </c>
      <c r="C16" s="2"/>
      <c r="D16">
        <v>1</v>
      </c>
      <c r="E16">
        <v>140</v>
      </c>
      <c r="F16">
        <f>E16*0.8</f>
        <v>112</v>
      </c>
      <c r="G16" t="s">
        <v>34</v>
      </c>
    </row>
    <row r="17" spans="1:8" x14ac:dyDescent="0.25">
      <c r="A17" s="6">
        <v>1134840</v>
      </c>
      <c r="B17" s="1" t="s">
        <v>32</v>
      </c>
      <c r="C17" s="2"/>
      <c r="D17">
        <v>1</v>
      </c>
      <c r="E17">
        <v>320</v>
      </c>
      <c r="F17">
        <f>E17</f>
        <v>320</v>
      </c>
      <c r="G17" t="s">
        <v>34</v>
      </c>
    </row>
    <row r="18" spans="1:8" x14ac:dyDescent="0.25">
      <c r="A18" s="6"/>
      <c r="B18" s="1"/>
      <c r="C18" s="2"/>
      <c r="G18" t="s">
        <v>34</v>
      </c>
    </row>
    <row r="19" spans="1:8" x14ac:dyDescent="0.25">
      <c r="A19" s="6">
        <v>1303640</v>
      </c>
      <c r="B19" s="1" t="s">
        <v>33</v>
      </c>
      <c r="C19" s="2" t="s">
        <v>22</v>
      </c>
      <c r="D19">
        <v>1</v>
      </c>
      <c r="E19">
        <v>2300</v>
      </c>
      <c r="F19">
        <f>E19*0.8</f>
        <v>1840</v>
      </c>
      <c r="G19" t="s">
        <v>35</v>
      </c>
      <c r="H19">
        <f>F19</f>
        <v>1840</v>
      </c>
    </row>
    <row r="20" spans="1:8" x14ac:dyDescent="0.25">
      <c r="C20" s="2"/>
    </row>
    <row r="21" spans="1:8" x14ac:dyDescent="0.25">
      <c r="C21" s="2"/>
    </row>
    <row r="22" spans="1:8" x14ac:dyDescent="0.25">
      <c r="C22" s="2"/>
    </row>
    <row r="23" spans="1:8" x14ac:dyDescent="0.25">
      <c r="C23" s="2"/>
    </row>
    <row r="24" spans="1:8" x14ac:dyDescent="0.25">
      <c r="C24" s="2"/>
    </row>
    <row r="25" spans="1:8" x14ac:dyDescent="0.25">
      <c r="C25" s="2"/>
    </row>
    <row r="26" spans="1:8" x14ac:dyDescent="0.25">
      <c r="C26" s="2"/>
    </row>
    <row r="27" spans="1:8" x14ac:dyDescent="0.25">
      <c r="C27" s="2"/>
    </row>
    <row r="28" spans="1:8" x14ac:dyDescent="0.25">
      <c r="C28" s="2"/>
    </row>
    <row r="29" spans="1:8" x14ac:dyDescent="0.25">
      <c r="C29" s="2"/>
    </row>
    <row r="30" spans="1:8" x14ac:dyDescent="0.25">
      <c r="A30" s="8" t="s">
        <v>8</v>
      </c>
      <c r="B30" s="8"/>
      <c r="C30" s="8"/>
      <c r="D30" s="3"/>
      <c r="E30" s="4">
        <f>SUM(E2:E29)</f>
        <v>15965</v>
      </c>
      <c r="F30">
        <f>SUM(F2:F29)</f>
        <v>13475</v>
      </c>
    </row>
  </sheetData>
  <mergeCells count="1">
    <mergeCell ref="A30:C30"/>
  </mergeCells>
  <hyperlinks>
    <hyperlink ref="A2" r:id="rId1" display="http://www.splav.ru/goodsdetail.aspx?gid=20071116192024343000"/>
    <hyperlink ref="A3" r:id="rId2" display="http://www.splav.ru/goodsdetail.aspx?gid=20071116192024375000"/>
    <hyperlink ref="A4" r:id="rId3" display="http://www.splav.ru/goodsdetail.aspx?gid=20110114094254750289"/>
    <hyperlink ref="A5" r:id="rId4" display="http://www.splav.ru/goodsdetail.aspx?gid=20130603123447404798"/>
    <hyperlink ref="A6" r:id="rId5" display="http://www.splav.ru/goodsdetail.aspx?gid=20140827135851492493"/>
    <hyperlink ref="A7" r:id="rId6" display="http://www.splav.ru/goodsdetail.aspx?gid=20110610154853877483"/>
    <hyperlink ref="A8" r:id="rId7" display="http://www.splav.ru/goodsdetail.aspx?gid=20150921174555110314"/>
    <hyperlink ref="A9" r:id="rId8" display="http://www.splav.ru/goodsdetail.aspx?gid=20110406114304871576"/>
    <hyperlink ref="A10" r:id="rId9" display="http://www.splav.ru/goodsdetail.aspx?gid=20140827132523982893"/>
    <hyperlink ref="A11" r:id="rId10" display="http://www.splav.ru/goodsdetail.aspx?gid=20071116192009203000"/>
    <hyperlink ref="A12" r:id="rId11" display="http://www.splav.ru/goodsdetail.aspx?gid=20131127163803331573"/>
    <hyperlink ref="A13" r:id="rId12" display="http://www.splav.ru/goodsdetail.aspx?gid=20140827135851492493"/>
    <hyperlink ref="A14" r:id="rId13" display="http://www.splav.ru/goodsdetail.aspx?gid=20111220153504770338"/>
    <hyperlink ref="A15" r:id="rId14" display="http://www.splav.ru/goodsdetail.aspx?gid=20140224121300529681"/>
    <hyperlink ref="A16" r:id="rId15" display="http://www.splav.ru/goodsdetail.aspx?gid=20140617110110068556"/>
    <hyperlink ref="A17" r:id="rId16" display="http://www.splav.ru/goodsdetail.aspx?gid=20120628114128693823"/>
    <hyperlink ref="A19" r:id="rId17" location="GoodsTableStart" display="http://www.splav.ru/goodsdetail.aspx?gid=20080306154958502436 - GoodsTableStart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2016-10-23T09:15:32Z</dcterms:modified>
</cp:coreProperties>
</file>