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text\run\Tur\PROTOKOL\СпортИГ\2022\"/>
    </mc:Choice>
  </mc:AlternateContent>
  <bookViews>
    <workbookView xWindow="1860" yWindow="0" windowWidth="24285" windowHeight="11940"/>
  </bookViews>
  <sheets>
    <sheet name="абсолютный(время_дистанции)" sheetId="1" r:id="rId1"/>
  </sheets>
  <definedNames>
    <definedName name="_xlnm._FilterDatabase" localSheetId="0" hidden="1">'абсолютный(время_дистанции)'!$A$5:$N$211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5" i="1" l="1"/>
  <c r="C216" i="1"/>
  <c r="B216" i="1"/>
  <c r="AB213" i="1"/>
  <c r="AB212" i="1"/>
  <c r="I203" i="1"/>
  <c r="I201" i="1"/>
  <c r="I197" i="1"/>
  <c r="I195" i="1"/>
  <c r="J187" i="1"/>
  <c r="I187" i="1"/>
  <c r="J185" i="1"/>
  <c r="I185" i="1"/>
  <c r="J183" i="1"/>
  <c r="I183" i="1"/>
  <c r="J181" i="1"/>
  <c r="I181" i="1"/>
  <c r="Q178" i="1"/>
  <c r="R178" i="1" s="1"/>
  <c r="S178" i="1"/>
  <c r="T178" i="1"/>
  <c r="U178" i="1"/>
  <c r="V178" i="1"/>
  <c r="W178" i="1"/>
  <c r="Y178" i="1"/>
  <c r="Z178" i="1"/>
  <c r="I179" i="1"/>
  <c r="J179" i="1"/>
  <c r="J175" i="1"/>
  <c r="I175" i="1"/>
  <c r="J173" i="1"/>
  <c r="I173" i="1"/>
  <c r="J171" i="1"/>
  <c r="I171" i="1"/>
  <c r="J167" i="1"/>
  <c r="I167" i="1"/>
  <c r="J165" i="1"/>
  <c r="I165" i="1"/>
  <c r="Z164" i="1"/>
  <c r="Y164" i="1"/>
  <c r="W164" i="1"/>
  <c r="V164" i="1"/>
  <c r="T164" i="1"/>
  <c r="S164" i="1"/>
  <c r="R164" i="1"/>
  <c r="Q164" i="1"/>
  <c r="U164" i="1" s="1"/>
  <c r="J161" i="1"/>
  <c r="I161" i="1"/>
  <c r="Z160" i="1"/>
  <c r="W160" i="1"/>
  <c r="V160" i="1"/>
  <c r="T160" i="1"/>
  <c r="S160" i="1"/>
  <c r="R160" i="1"/>
  <c r="Q160" i="1"/>
  <c r="Y160" i="1" s="1"/>
  <c r="J159" i="1"/>
  <c r="I159" i="1"/>
  <c r="Z158" i="1"/>
  <c r="Y158" i="1"/>
  <c r="W158" i="1"/>
  <c r="V158" i="1"/>
  <c r="U158" i="1"/>
  <c r="S158" i="1"/>
  <c r="R158" i="1"/>
  <c r="Q158" i="1"/>
  <c r="T158" i="1" s="1"/>
  <c r="J153" i="1"/>
  <c r="I153" i="1"/>
  <c r="J151" i="1"/>
  <c r="I151" i="1"/>
  <c r="K149" i="1"/>
  <c r="J149" i="1"/>
  <c r="I149" i="1"/>
  <c r="K143" i="1"/>
  <c r="J143" i="1"/>
  <c r="I143" i="1"/>
  <c r="L123" i="1"/>
  <c r="U160" i="1" l="1"/>
  <c r="AC120" i="1"/>
  <c r="I114" i="1"/>
  <c r="J100" i="1"/>
  <c r="I100" i="1"/>
  <c r="K74" i="1"/>
  <c r="J74" i="1"/>
  <c r="I74" i="1"/>
  <c r="Z73" i="1"/>
  <c r="W73" i="1"/>
  <c r="V73" i="1"/>
  <c r="T73" i="1"/>
  <c r="S73" i="1"/>
  <c r="R73" i="1"/>
  <c r="Q73" i="1"/>
  <c r="U73" i="1" s="1"/>
  <c r="K72" i="1"/>
  <c r="J72" i="1"/>
  <c r="I72" i="1"/>
  <c r="Y71" i="1"/>
  <c r="V71" i="1"/>
  <c r="T71" i="1"/>
  <c r="S71" i="1"/>
  <c r="R71" i="1"/>
  <c r="Q71" i="1"/>
  <c r="W71" i="1" s="1"/>
  <c r="K64" i="1"/>
  <c r="J64" i="1"/>
  <c r="I64" i="1"/>
  <c r="L58" i="1"/>
  <c r="K58" i="1"/>
  <c r="J58" i="1"/>
  <c r="I58" i="1"/>
  <c r="K68" i="1"/>
  <c r="J68" i="1"/>
  <c r="I68" i="1"/>
  <c r="Z67" i="1"/>
  <c r="Y67" i="1"/>
  <c r="W67" i="1"/>
  <c r="V67" i="1"/>
  <c r="U67" i="1"/>
  <c r="S67" i="1"/>
  <c r="R67" i="1"/>
  <c r="Q67" i="1"/>
  <c r="T67" i="1" s="1"/>
  <c r="L38" i="1"/>
  <c r="K38" i="1"/>
  <c r="J38" i="1"/>
  <c r="I38" i="1"/>
  <c r="Z37" i="1"/>
  <c r="Y37" i="1"/>
  <c r="W37" i="1"/>
  <c r="V37" i="1"/>
  <c r="U37" i="1"/>
  <c r="S37" i="1"/>
  <c r="R37" i="1"/>
  <c r="Q37" i="1"/>
  <c r="T37" i="1" s="1"/>
  <c r="L32" i="1"/>
  <c r="K32" i="1"/>
  <c r="J32" i="1"/>
  <c r="I32" i="1"/>
  <c r="Z31" i="1"/>
  <c r="Y31" i="1"/>
  <c r="W31" i="1"/>
  <c r="U31" i="1"/>
  <c r="T31" i="1"/>
  <c r="S31" i="1"/>
  <c r="R31" i="1"/>
  <c r="Q31" i="1"/>
  <c r="V31" i="1" s="1"/>
  <c r="M22" i="1"/>
  <c r="Y73" i="1" l="1"/>
  <c r="U71" i="1"/>
  <c r="Z71" i="1"/>
  <c r="C214" i="1" l="1"/>
  <c r="AB120" i="1"/>
  <c r="E214" i="1" l="1"/>
  <c r="E213" i="1"/>
  <c r="F214" i="1"/>
  <c r="N214" i="1"/>
  <c r="I214" i="1"/>
  <c r="J214" i="1"/>
  <c r="K214" i="1"/>
  <c r="L214" i="1"/>
  <c r="M214" i="1"/>
  <c r="B215" i="1"/>
  <c r="B214" i="1"/>
  <c r="Z138" i="1"/>
  <c r="Z124" i="1"/>
  <c r="Z126" i="1"/>
  <c r="Z128" i="1"/>
  <c r="Z130" i="1"/>
  <c r="Z144" i="1"/>
  <c r="Z122" i="1"/>
  <c r="Z146" i="1"/>
  <c r="Z134" i="1"/>
  <c r="Z148" i="1"/>
  <c r="Z136" i="1"/>
  <c r="Z132" i="1"/>
  <c r="Z150" i="1"/>
  <c r="Z152" i="1"/>
  <c r="Z154" i="1"/>
  <c r="Z200" i="1"/>
  <c r="Z180" i="1"/>
  <c r="Z142" i="1"/>
  <c r="Z140" i="1"/>
  <c r="Z184" i="1"/>
  <c r="Z182" i="1"/>
  <c r="Z194" i="1"/>
  <c r="Z186" i="1"/>
  <c r="Z196" i="1"/>
  <c r="Z170" i="1"/>
  <c r="Z162" i="1"/>
  <c r="Z168" i="1"/>
  <c r="Z202" i="1"/>
  <c r="Z174" i="1"/>
  <c r="Z156" i="1"/>
  <c r="Z208" i="1"/>
  <c r="Z176" i="1"/>
  <c r="Z210" i="1"/>
  <c r="Z198" i="1"/>
  <c r="Z166" i="1"/>
  <c r="Z172" i="1"/>
  <c r="Z190" i="1"/>
  <c r="Z192" i="1"/>
  <c r="Z206" i="1"/>
  <c r="Y126" i="1"/>
  <c r="Y128" i="1"/>
  <c r="Y130" i="1"/>
  <c r="Y144" i="1"/>
  <c r="Y122" i="1"/>
  <c r="Y146" i="1"/>
  <c r="Y134" i="1"/>
  <c r="Y148" i="1"/>
  <c r="Y132" i="1"/>
  <c r="Y150" i="1"/>
  <c r="Y154" i="1"/>
  <c r="Y200" i="1"/>
  <c r="Y180" i="1"/>
  <c r="Y142" i="1"/>
  <c r="Y140" i="1"/>
  <c r="Y184" i="1"/>
  <c r="Y182" i="1"/>
  <c r="Y194" i="1"/>
  <c r="Y186" i="1"/>
  <c r="Y196" i="1"/>
  <c r="Y162" i="1"/>
  <c r="Y168" i="1"/>
  <c r="Y202" i="1"/>
  <c r="Y174" i="1"/>
  <c r="Y208" i="1"/>
  <c r="Y176" i="1"/>
  <c r="Y198" i="1"/>
  <c r="Y166" i="1"/>
  <c r="Y172" i="1"/>
  <c r="Y190" i="1"/>
  <c r="Y188" i="1"/>
  <c r="Y192" i="1"/>
  <c r="Y124" i="1"/>
  <c r="Y138" i="1"/>
  <c r="Z7" i="1"/>
  <c r="Z9" i="1"/>
  <c r="Z13" i="1"/>
  <c r="Z15" i="1"/>
  <c r="Z17" i="1"/>
  <c r="Z11" i="1"/>
  <c r="Z25" i="1"/>
  <c r="Z41" i="1"/>
  <c r="Z19" i="1"/>
  <c r="Z21" i="1"/>
  <c r="Z23" i="1"/>
  <c r="Z59" i="1"/>
  <c r="Z35" i="1"/>
  <c r="Z51" i="1"/>
  <c r="Z33" i="1"/>
  <c r="Z69" i="1"/>
  <c r="Z27" i="1"/>
  <c r="Z39" i="1"/>
  <c r="Z77" i="1"/>
  <c r="Z55" i="1"/>
  <c r="Z49" i="1"/>
  <c r="Z47" i="1"/>
  <c r="Z53" i="1"/>
  <c r="Z79" i="1"/>
  <c r="Z65" i="1"/>
  <c r="Z61" i="1"/>
  <c r="Z85" i="1"/>
  <c r="Z43" i="1"/>
  <c r="Z83" i="1"/>
  <c r="Z87" i="1"/>
  <c r="Z29" i="1"/>
  <c r="Z89" i="1"/>
  <c r="Z93" i="1"/>
  <c r="Z95" i="1"/>
  <c r="Z81" i="1"/>
  <c r="Z109" i="1"/>
  <c r="Z101" i="1"/>
  <c r="Z103" i="1"/>
  <c r="Z105" i="1"/>
  <c r="Z75" i="1"/>
  <c r="Z63" i="1"/>
  <c r="Z57" i="1"/>
  <c r="Z113" i="1"/>
  <c r="Z117" i="1"/>
  <c r="Z111" i="1"/>
  <c r="Z97" i="1"/>
  <c r="Z115" i="1"/>
  <c r="Z99" i="1"/>
  <c r="Z119" i="1"/>
  <c r="Y9" i="1"/>
  <c r="Y13" i="1"/>
  <c r="Y15" i="1"/>
  <c r="Y17" i="1"/>
  <c r="Y11" i="1"/>
  <c r="Y25" i="1"/>
  <c r="Y41" i="1"/>
  <c r="Y19" i="1"/>
  <c r="Y21" i="1"/>
  <c r="Y23" i="1"/>
  <c r="Y59" i="1"/>
  <c r="Y35" i="1"/>
  <c r="Y51" i="1"/>
  <c r="Y33" i="1"/>
  <c r="Y69" i="1"/>
  <c r="Y27" i="1"/>
  <c r="Y39" i="1"/>
  <c r="Y77" i="1"/>
  <c r="Y55" i="1"/>
  <c r="Y49" i="1"/>
  <c r="Y47" i="1"/>
  <c r="Y53" i="1"/>
  <c r="Y79" i="1"/>
  <c r="Y45" i="1"/>
  <c r="Y65" i="1"/>
  <c r="Y61" i="1"/>
  <c r="Y85" i="1"/>
  <c r="Y43" i="1"/>
  <c r="Y83" i="1"/>
  <c r="Y87" i="1"/>
  <c r="Y29" i="1"/>
  <c r="Y89" i="1"/>
  <c r="Y91" i="1"/>
  <c r="Y93" i="1"/>
  <c r="Y95" i="1"/>
  <c r="Y81" i="1"/>
  <c r="Y109" i="1"/>
  <c r="Y101" i="1"/>
  <c r="Y103" i="1"/>
  <c r="Y105" i="1"/>
  <c r="Y57" i="1"/>
  <c r="Y113" i="1"/>
  <c r="Y111" i="1"/>
  <c r="Y97" i="1"/>
  <c r="Y107" i="1"/>
  <c r="Y115" i="1"/>
  <c r="Y99" i="1"/>
  <c r="Y119" i="1"/>
  <c r="Y7" i="1"/>
  <c r="S138" i="1"/>
  <c r="T138" i="1"/>
  <c r="U138" i="1"/>
  <c r="V138" i="1"/>
  <c r="S124" i="1"/>
  <c r="T124" i="1"/>
  <c r="U124" i="1"/>
  <c r="V124" i="1"/>
  <c r="W124" i="1"/>
  <c r="S126" i="1"/>
  <c r="T126" i="1"/>
  <c r="U126" i="1"/>
  <c r="V126" i="1"/>
  <c r="W126" i="1"/>
  <c r="S128" i="1"/>
  <c r="T128" i="1"/>
  <c r="U128" i="1"/>
  <c r="V128" i="1"/>
  <c r="W128" i="1"/>
  <c r="S130" i="1"/>
  <c r="U130" i="1"/>
  <c r="V130" i="1"/>
  <c r="W130" i="1"/>
  <c r="S144" i="1"/>
  <c r="T144" i="1"/>
  <c r="U144" i="1"/>
  <c r="V144" i="1"/>
  <c r="W144" i="1"/>
  <c r="S122" i="1"/>
  <c r="T122" i="1"/>
  <c r="U122" i="1"/>
  <c r="V122" i="1"/>
  <c r="W122" i="1"/>
  <c r="S146" i="1"/>
  <c r="U146" i="1"/>
  <c r="V146" i="1"/>
  <c r="W146" i="1"/>
  <c r="S134" i="1"/>
  <c r="T134" i="1"/>
  <c r="U134" i="1"/>
  <c r="V134" i="1"/>
  <c r="S148" i="1"/>
  <c r="T148" i="1"/>
  <c r="U148" i="1"/>
  <c r="W148" i="1"/>
  <c r="S136" i="1"/>
  <c r="T136" i="1"/>
  <c r="V136" i="1"/>
  <c r="W136" i="1"/>
  <c r="S132" i="1"/>
  <c r="T132" i="1"/>
  <c r="U132" i="1"/>
  <c r="V132" i="1"/>
  <c r="S150" i="1"/>
  <c r="U150" i="1"/>
  <c r="V150" i="1"/>
  <c r="W150" i="1"/>
  <c r="S152" i="1"/>
  <c r="T152" i="1"/>
  <c r="V152" i="1"/>
  <c r="S154" i="1"/>
  <c r="T154" i="1"/>
  <c r="V154" i="1"/>
  <c r="T200" i="1"/>
  <c r="U200" i="1"/>
  <c r="V200" i="1"/>
  <c r="W200" i="1"/>
  <c r="S180" i="1"/>
  <c r="T180" i="1"/>
  <c r="U180" i="1"/>
  <c r="V180" i="1"/>
  <c r="S142" i="1"/>
  <c r="T142" i="1"/>
  <c r="U142" i="1"/>
  <c r="W142" i="1"/>
  <c r="S140" i="1"/>
  <c r="T140" i="1"/>
  <c r="U140" i="1"/>
  <c r="V140" i="1"/>
  <c r="S184" i="1"/>
  <c r="T184" i="1"/>
  <c r="U184" i="1"/>
  <c r="V184" i="1"/>
  <c r="S182" i="1"/>
  <c r="T182" i="1"/>
  <c r="U182" i="1"/>
  <c r="V182" i="1"/>
  <c r="W182" i="1"/>
  <c r="S194" i="1"/>
  <c r="T194" i="1"/>
  <c r="U194" i="1"/>
  <c r="W194" i="1"/>
  <c r="S186" i="1"/>
  <c r="T186" i="1"/>
  <c r="U186" i="1"/>
  <c r="V186" i="1"/>
  <c r="S196" i="1"/>
  <c r="U196" i="1"/>
  <c r="W196" i="1"/>
  <c r="S170" i="1"/>
  <c r="T170" i="1"/>
  <c r="V170" i="1"/>
  <c r="W170" i="1"/>
  <c r="S162" i="1"/>
  <c r="T162" i="1"/>
  <c r="U162" i="1"/>
  <c r="V162" i="1"/>
  <c r="S168" i="1"/>
  <c r="T168" i="1"/>
  <c r="U168" i="1"/>
  <c r="V168" i="1"/>
  <c r="T202" i="1"/>
  <c r="U202" i="1"/>
  <c r="V202" i="1"/>
  <c r="W202" i="1"/>
  <c r="S174" i="1"/>
  <c r="T174" i="1"/>
  <c r="U174" i="1"/>
  <c r="V174" i="1"/>
  <c r="W174" i="1"/>
  <c r="S204" i="1"/>
  <c r="T204" i="1"/>
  <c r="V204" i="1"/>
  <c r="W204" i="1"/>
  <c r="S156" i="1"/>
  <c r="T156" i="1"/>
  <c r="V156" i="1"/>
  <c r="W156" i="1"/>
  <c r="S208" i="1"/>
  <c r="T208" i="1"/>
  <c r="U208" i="1"/>
  <c r="V208" i="1"/>
  <c r="W208" i="1"/>
  <c r="S176" i="1"/>
  <c r="T176" i="1"/>
  <c r="U176" i="1"/>
  <c r="V176" i="1"/>
  <c r="W176" i="1"/>
  <c r="S210" i="1"/>
  <c r="T210" i="1"/>
  <c r="U210" i="1"/>
  <c r="V210" i="1"/>
  <c r="W210" i="1"/>
  <c r="T198" i="1"/>
  <c r="U198" i="1"/>
  <c r="V198" i="1"/>
  <c r="W198" i="1"/>
  <c r="S166" i="1"/>
  <c r="T166" i="1"/>
  <c r="U166" i="1"/>
  <c r="V166" i="1"/>
  <c r="S172" i="1"/>
  <c r="T172" i="1"/>
  <c r="U172" i="1"/>
  <c r="V172" i="1"/>
  <c r="W172" i="1"/>
  <c r="S190" i="1"/>
  <c r="T190" i="1"/>
  <c r="U190" i="1"/>
  <c r="V190" i="1"/>
  <c r="W190" i="1"/>
  <c r="S188" i="1"/>
  <c r="T188" i="1"/>
  <c r="V188" i="1"/>
  <c r="W188" i="1"/>
  <c r="S192" i="1"/>
  <c r="T192" i="1"/>
  <c r="U192" i="1"/>
  <c r="V192" i="1"/>
  <c r="W192" i="1"/>
  <c r="S206" i="1"/>
  <c r="T206" i="1"/>
  <c r="V206" i="1"/>
  <c r="W206" i="1"/>
  <c r="R126" i="1"/>
  <c r="R128" i="1"/>
  <c r="R130" i="1"/>
  <c r="R144" i="1"/>
  <c r="R122" i="1"/>
  <c r="R146" i="1"/>
  <c r="R134" i="1"/>
  <c r="R136" i="1"/>
  <c r="R132" i="1"/>
  <c r="R150" i="1"/>
  <c r="R152" i="1"/>
  <c r="R154" i="1"/>
  <c r="R200" i="1"/>
  <c r="R180" i="1"/>
  <c r="R142" i="1"/>
  <c r="R140" i="1"/>
  <c r="R184" i="1"/>
  <c r="R182" i="1"/>
  <c r="R194" i="1"/>
  <c r="R186" i="1"/>
  <c r="R196" i="1"/>
  <c r="R170" i="1"/>
  <c r="R162" i="1"/>
  <c r="R168" i="1"/>
  <c r="R204" i="1"/>
  <c r="R156" i="1"/>
  <c r="R198" i="1"/>
  <c r="R166" i="1"/>
  <c r="R188" i="1"/>
  <c r="R206" i="1"/>
  <c r="R124" i="1"/>
  <c r="R138" i="1"/>
  <c r="S7" i="1"/>
  <c r="T7" i="1"/>
  <c r="U7" i="1"/>
  <c r="V7" i="1"/>
  <c r="W7" i="1"/>
  <c r="S9" i="1"/>
  <c r="T9" i="1"/>
  <c r="U9" i="1"/>
  <c r="V9" i="1"/>
  <c r="W9" i="1"/>
  <c r="S13" i="1"/>
  <c r="T13" i="1"/>
  <c r="U13" i="1"/>
  <c r="V13" i="1"/>
  <c r="W13" i="1"/>
  <c r="S15" i="1"/>
  <c r="T15" i="1"/>
  <c r="U15" i="1"/>
  <c r="V15" i="1"/>
  <c r="W15" i="1"/>
  <c r="S17" i="1"/>
  <c r="T17" i="1"/>
  <c r="U17" i="1"/>
  <c r="V17" i="1"/>
  <c r="W17" i="1"/>
  <c r="S11" i="1"/>
  <c r="T11" i="1"/>
  <c r="U11" i="1"/>
  <c r="V11" i="1"/>
  <c r="W11" i="1"/>
  <c r="T25" i="1"/>
  <c r="U25" i="1"/>
  <c r="V25" i="1"/>
  <c r="W25" i="1"/>
  <c r="S41" i="1"/>
  <c r="T41" i="1"/>
  <c r="U41" i="1"/>
  <c r="V41" i="1"/>
  <c r="W41" i="1"/>
  <c r="S19" i="1"/>
  <c r="T19" i="1"/>
  <c r="U19" i="1"/>
  <c r="V19" i="1"/>
  <c r="W19" i="1"/>
  <c r="S21" i="1"/>
  <c r="T21" i="1"/>
  <c r="U21" i="1"/>
  <c r="V21" i="1"/>
  <c r="W21" i="1"/>
  <c r="S23" i="1"/>
  <c r="T23" i="1"/>
  <c r="U23" i="1"/>
  <c r="V23" i="1"/>
  <c r="W23" i="1"/>
  <c r="S59" i="1"/>
  <c r="T59" i="1"/>
  <c r="V59" i="1"/>
  <c r="W59" i="1"/>
  <c r="S35" i="1"/>
  <c r="T35" i="1"/>
  <c r="U35" i="1"/>
  <c r="V35" i="1"/>
  <c r="W35" i="1"/>
  <c r="S51" i="1"/>
  <c r="T51" i="1"/>
  <c r="U51" i="1"/>
  <c r="V51" i="1"/>
  <c r="W51" i="1"/>
  <c r="S33" i="1"/>
  <c r="T33" i="1"/>
  <c r="U33" i="1"/>
  <c r="V33" i="1"/>
  <c r="W33" i="1"/>
  <c r="S69" i="1"/>
  <c r="T69" i="1"/>
  <c r="U69" i="1"/>
  <c r="V69" i="1"/>
  <c r="S27" i="1"/>
  <c r="U27" i="1"/>
  <c r="V27" i="1"/>
  <c r="W27" i="1"/>
  <c r="S39" i="1"/>
  <c r="T39" i="1"/>
  <c r="U39" i="1"/>
  <c r="V39" i="1"/>
  <c r="W39" i="1"/>
  <c r="S77" i="1"/>
  <c r="T77" i="1"/>
  <c r="U77" i="1"/>
  <c r="V77" i="1"/>
  <c r="S55" i="1"/>
  <c r="T55" i="1"/>
  <c r="U55" i="1"/>
  <c r="V55" i="1"/>
  <c r="S49" i="1"/>
  <c r="U49" i="1"/>
  <c r="V49" i="1"/>
  <c r="W49" i="1"/>
  <c r="S47" i="1"/>
  <c r="T47" i="1"/>
  <c r="U47" i="1"/>
  <c r="V47" i="1"/>
  <c r="W47" i="1"/>
  <c r="S53" i="1"/>
  <c r="T53" i="1"/>
  <c r="U53" i="1"/>
  <c r="V53" i="1"/>
  <c r="W53" i="1"/>
  <c r="S79" i="1"/>
  <c r="T79" i="1"/>
  <c r="U79" i="1"/>
  <c r="V79" i="1"/>
  <c r="W79" i="1"/>
  <c r="S45" i="1"/>
  <c r="T45" i="1"/>
  <c r="V45" i="1"/>
  <c r="W45" i="1"/>
  <c r="S65" i="1"/>
  <c r="U65" i="1"/>
  <c r="V65" i="1"/>
  <c r="W65" i="1"/>
  <c r="S61" i="1"/>
  <c r="T61" i="1"/>
  <c r="U61" i="1"/>
  <c r="W61" i="1"/>
  <c r="S85" i="1"/>
  <c r="T85" i="1"/>
  <c r="U85" i="1"/>
  <c r="V85" i="1"/>
  <c r="S43" i="1"/>
  <c r="T43" i="1"/>
  <c r="U43" i="1"/>
  <c r="V43" i="1"/>
  <c r="S83" i="1"/>
  <c r="T83" i="1"/>
  <c r="U83" i="1"/>
  <c r="V83" i="1"/>
  <c r="W83" i="1"/>
  <c r="S87" i="1"/>
  <c r="T87" i="1"/>
  <c r="U87" i="1"/>
  <c r="W87" i="1"/>
  <c r="S29" i="1"/>
  <c r="T29" i="1"/>
  <c r="U29" i="1"/>
  <c r="W29" i="1"/>
  <c r="S89" i="1"/>
  <c r="T89" i="1"/>
  <c r="U89" i="1"/>
  <c r="V89" i="1"/>
  <c r="W89" i="1"/>
  <c r="T91" i="1"/>
  <c r="V91" i="1"/>
  <c r="W91" i="1"/>
  <c r="S93" i="1"/>
  <c r="T93" i="1"/>
  <c r="V93" i="1"/>
  <c r="W93" i="1"/>
  <c r="S95" i="1"/>
  <c r="U95" i="1"/>
  <c r="V95" i="1"/>
  <c r="W95" i="1"/>
  <c r="S81" i="1"/>
  <c r="U81" i="1"/>
  <c r="V81" i="1"/>
  <c r="W81" i="1"/>
  <c r="S109" i="1"/>
  <c r="T109" i="1"/>
  <c r="U109" i="1"/>
  <c r="V109" i="1"/>
  <c r="S101" i="1"/>
  <c r="T101" i="1"/>
  <c r="U101" i="1"/>
  <c r="W101" i="1"/>
  <c r="S103" i="1"/>
  <c r="T103" i="1"/>
  <c r="U103" i="1"/>
  <c r="W103" i="1"/>
  <c r="S105" i="1"/>
  <c r="T105" i="1"/>
  <c r="U105" i="1"/>
  <c r="V105" i="1"/>
  <c r="S75" i="1"/>
  <c r="T75" i="1"/>
  <c r="V75" i="1"/>
  <c r="W75" i="1"/>
  <c r="S63" i="1"/>
  <c r="T63" i="1"/>
  <c r="V63" i="1"/>
  <c r="W63" i="1"/>
  <c r="S57" i="1"/>
  <c r="U57" i="1"/>
  <c r="V57" i="1"/>
  <c r="W57" i="1"/>
  <c r="S113" i="1"/>
  <c r="T113" i="1"/>
  <c r="U113" i="1"/>
  <c r="V113" i="1"/>
  <c r="S117" i="1"/>
  <c r="T117" i="1"/>
  <c r="V117" i="1"/>
  <c r="S111" i="1"/>
  <c r="T111" i="1"/>
  <c r="U111" i="1"/>
  <c r="V111" i="1"/>
  <c r="S97" i="1"/>
  <c r="T97" i="1"/>
  <c r="U97" i="1"/>
  <c r="V97" i="1"/>
  <c r="W97" i="1"/>
  <c r="S107" i="1"/>
  <c r="T107" i="1"/>
  <c r="V107" i="1"/>
  <c r="W107" i="1"/>
  <c r="S115" i="1"/>
  <c r="T115" i="1"/>
  <c r="U115" i="1"/>
  <c r="V115" i="1"/>
  <c r="W115" i="1"/>
  <c r="S99" i="1"/>
  <c r="T99" i="1"/>
  <c r="U99" i="1"/>
  <c r="V99" i="1"/>
  <c r="W99" i="1"/>
  <c r="S119" i="1"/>
  <c r="T119" i="1"/>
  <c r="U119" i="1"/>
  <c r="V119" i="1"/>
  <c r="R13" i="1"/>
  <c r="R15" i="1"/>
  <c r="R11" i="1"/>
  <c r="R25" i="1"/>
  <c r="R41" i="1"/>
  <c r="R21" i="1"/>
  <c r="R23" i="1"/>
  <c r="R35" i="1"/>
  <c r="R51" i="1"/>
  <c r="R33" i="1"/>
  <c r="R69" i="1"/>
  <c r="R27" i="1"/>
  <c r="R39" i="1"/>
  <c r="R55" i="1"/>
  <c r="R49" i="1"/>
  <c r="R47" i="1"/>
  <c r="R53" i="1"/>
  <c r="R79" i="1"/>
  <c r="R45" i="1"/>
  <c r="R61" i="1"/>
  <c r="R85" i="1"/>
  <c r="R43" i="1"/>
  <c r="R87" i="1"/>
  <c r="R29" i="1"/>
  <c r="R91" i="1"/>
  <c r="R95" i="1"/>
  <c r="R81" i="1"/>
  <c r="R101" i="1"/>
  <c r="R103" i="1"/>
  <c r="R105" i="1"/>
  <c r="R75" i="1"/>
  <c r="R63" i="1"/>
  <c r="R57" i="1"/>
  <c r="R117" i="1"/>
  <c r="R111" i="1"/>
  <c r="R107" i="1"/>
  <c r="R119" i="1"/>
  <c r="R9" i="1"/>
  <c r="Q9" i="1"/>
  <c r="R7" i="1"/>
  <c r="Q126" i="1"/>
  <c r="Q128" i="1"/>
  <c r="Q130" i="1"/>
  <c r="T130" i="1" s="1"/>
  <c r="Q144" i="1"/>
  <c r="Q122" i="1"/>
  <c r="Q146" i="1"/>
  <c r="T146" i="1" s="1"/>
  <c r="Q134" i="1"/>
  <c r="W134" i="1" s="1"/>
  <c r="Q148" i="1"/>
  <c r="V148" i="1" s="1"/>
  <c r="Q136" i="1"/>
  <c r="U136" i="1" s="1"/>
  <c r="Q132" i="1"/>
  <c r="W132" i="1" s="1"/>
  <c r="Q150" i="1"/>
  <c r="T150" i="1" s="1"/>
  <c r="Q152" i="1"/>
  <c r="W152" i="1" s="1"/>
  <c r="Q154" i="1"/>
  <c r="W154" i="1" s="1"/>
  <c r="Q200" i="1"/>
  <c r="S200" i="1" s="1"/>
  <c r="Q180" i="1"/>
  <c r="W180" i="1" s="1"/>
  <c r="Q142" i="1"/>
  <c r="V142" i="1" s="1"/>
  <c r="Q140" i="1"/>
  <c r="W140" i="1" s="1"/>
  <c r="Q184" i="1"/>
  <c r="W184" i="1" s="1"/>
  <c r="Q182" i="1"/>
  <c r="Q194" i="1"/>
  <c r="V194" i="1" s="1"/>
  <c r="Q186" i="1"/>
  <c r="W186" i="1" s="1"/>
  <c r="Q196" i="1"/>
  <c r="V196" i="1" s="1"/>
  <c r="Q170" i="1"/>
  <c r="U170" i="1" s="1"/>
  <c r="Q162" i="1"/>
  <c r="W162" i="1" s="1"/>
  <c r="Q168" i="1"/>
  <c r="W168" i="1" s="1"/>
  <c r="Q202" i="1"/>
  <c r="R202" i="1" s="1"/>
  <c r="Q174" i="1"/>
  <c r="R174" i="1" s="1"/>
  <c r="Q204" i="1"/>
  <c r="U204" i="1" s="1"/>
  <c r="Q156" i="1"/>
  <c r="U156" i="1" s="1"/>
  <c r="Q208" i="1"/>
  <c r="R208" i="1" s="1"/>
  <c r="Q176" i="1"/>
  <c r="R176" i="1" s="1"/>
  <c r="Q210" i="1"/>
  <c r="R210" i="1" s="1"/>
  <c r="Q198" i="1"/>
  <c r="S198" i="1" s="1"/>
  <c r="Q166" i="1"/>
  <c r="W166" i="1" s="1"/>
  <c r="Q172" i="1"/>
  <c r="R172" i="1" s="1"/>
  <c r="Q190" i="1"/>
  <c r="R190" i="1" s="1"/>
  <c r="Q188" i="1"/>
  <c r="U188" i="1" s="1"/>
  <c r="Q192" i="1"/>
  <c r="R192" i="1" s="1"/>
  <c r="Q206" i="1"/>
  <c r="U206" i="1" s="1"/>
  <c r="Q124" i="1"/>
  <c r="Q138" i="1"/>
  <c r="W138" i="1" s="1"/>
  <c r="Q13" i="1"/>
  <c r="Q15" i="1"/>
  <c r="Q17" i="1"/>
  <c r="R17" i="1" s="1"/>
  <c r="Q11" i="1"/>
  <c r="Q25" i="1"/>
  <c r="S25" i="1" s="1"/>
  <c r="Q41" i="1"/>
  <c r="Q19" i="1"/>
  <c r="R19" i="1" s="1"/>
  <c r="Q21" i="1"/>
  <c r="Q23" i="1"/>
  <c r="Q59" i="1"/>
  <c r="R59" i="1" s="1"/>
  <c r="Q35" i="1"/>
  <c r="Q51" i="1"/>
  <c r="Q33" i="1"/>
  <c r="Q69" i="1"/>
  <c r="W69" i="1" s="1"/>
  <c r="Q27" i="1"/>
  <c r="T27" i="1" s="1"/>
  <c r="Q39" i="1"/>
  <c r="Q77" i="1"/>
  <c r="R77" i="1" s="1"/>
  <c r="Q55" i="1"/>
  <c r="W55" i="1" s="1"/>
  <c r="Q49" i="1"/>
  <c r="T49" i="1" s="1"/>
  <c r="Q47" i="1"/>
  <c r="Q53" i="1"/>
  <c r="Q79" i="1"/>
  <c r="Q45" i="1"/>
  <c r="U45" i="1" s="1"/>
  <c r="Q65" i="1"/>
  <c r="T65" i="1" s="1"/>
  <c r="Q61" i="1"/>
  <c r="V61" i="1" s="1"/>
  <c r="Q85" i="1"/>
  <c r="W85" i="1" s="1"/>
  <c r="Q43" i="1"/>
  <c r="W43" i="1" s="1"/>
  <c r="Q83" i="1"/>
  <c r="R83" i="1" s="1"/>
  <c r="Q87" i="1"/>
  <c r="V87" i="1" s="1"/>
  <c r="Q29" i="1"/>
  <c r="V29" i="1" s="1"/>
  <c r="Q89" i="1"/>
  <c r="R89" i="1" s="1"/>
  <c r="Q91" i="1"/>
  <c r="U91" i="1" s="1"/>
  <c r="Q93" i="1"/>
  <c r="R93" i="1" s="1"/>
  <c r="Q95" i="1"/>
  <c r="T95" i="1" s="1"/>
  <c r="Q81" i="1"/>
  <c r="T81" i="1" s="1"/>
  <c r="Q109" i="1"/>
  <c r="W109" i="1" s="1"/>
  <c r="Q101" i="1"/>
  <c r="V101" i="1" s="1"/>
  <c r="Q103" i="1"/>
  <c r="V103" i="1" s="1"/>
  <c r="Q105" i="1"/>
  <c r="W105" i="1" s="1"/>
  <c r="Q75" i="1"/>
  <c r="U75" i="1" s="1"/>
  <c r="Q63" i="1"/>
  <c r="U63" i="1" s="1"/>
  <c r="Q57" i="1"/>
  <c r="T57" i="1" s="1"/>
  <c r="Q113" i="1"/>
  <c r="R113" i="1" s="1"/>
  <c r="Q117" i="1"/>
  <c r="W117" i="1" s="1"/>
  <c r="Q111" i="1"/>
  <c r="W111" i="1" s="1"/>
  <c r="Q97" i="1"/>
  <c r="R97" i="1" s="1"/>
  <c r="Q107" i="1"/>
  <c r="U107" i="1" s="1"/>
  <c r="Q115" i="1"/>
  <c r="R115" i="1" s="1"/>
  <c r="Q99" i="1"/>
  <c r="R99" i="1" s="1"/>
  <c r="Q119" i="1"/>
  <c r="W119" i="1" s="1"/>
  <c r="Q7" i="1"/>
  <c r="I193" i="1"/>
  <c r="I189" i="1"/>
  <c r="I191" i="1"/>
  <c r="I199" i="1"/>
  <c r="J177" i="1"/>
  <c r="I177" i="1"/>
  <c r="J157" i="1"/>
  <c r="I157" i="1"/>
  <c r="J169" i="1"/>
  <c r="I169" i="1"/>
  <c r="J163" i="1"/>
  <c r="I163" i="1"/>
  <c r="K141" i="1"/>
  <c r="J141" i="1"/>
  <c r="I141" i="1"/>
  <c r="J155" i="1"/>
  <c r="I155" i="1"/>
  <c r="K133" i="1"/>
  <c r="J133" i="1"/>
  <c r="I133" i="1"/>
  <c r="K137" i="1"/>
  <c r="J137" i="1"/>
  <c r="I137" i="1"/>
  <c r="K135" i="1"/>
  <c r="J135" i="1"/>
  <c r="I135" i="1"/>
  <c r="K147" i="1"/>
  <c r="J147" i="1"/>
  <c r="I147" i="1"/>
  <c r="K123" i="1"/>
  <c r="J123" i="1"/>
  <c r="I123" i="1"/>
  <c r="K145" i="1"/>
  <c r="J145" i="1"/>
  <c r="I145" i="1"/>
  <c r="L131" i="1"/>
  <c r="K131" i="1"/>
  <c r="J131" i="1"/>
  <c r="I131" i="1"/>
  <c r="L129" i="1"/>
  <c r="K129" i="1"/>
  <c r="J129" i="1"/>
  <c r="I129" i="1"/>
  <c r="L127" i="1"/>
  <c r="K127" i="1"/>
  <c r="J127" i="1"/>
  <c r="I127" i="1"/>
  <c r="L125" i="1"/>
  <c r="K125" i="1"/>
  <c r="J125" i="1"/>
  <c r="I125" i="1"/>
  <c r="K139" i="1"/>
  <c r="J139" i="1"/>
  <c r="I139" i="1"/>
  <c r="I116" i="1"/>
  <c r="I108" i="1"/>
  <c r="J98" i="1"/>
  <c r="I98" i="1"/>
  <c r="I112" i="1"/>
  <c r="K76" i="1"/>
  <c r="J76" i="1"/>
  <c r="I76" i="1"/>
  <c r="I106" i="1"/>
  <c r="I104" i="1"/>
  <c r="J102" i="1"/>
  <c r="I102" i="1"/>
  <c r="I110" i="1"/>
  <c r="K82" i="1"/>
  <c r="J82" i="1"/>
  <c r="I82" i="1"/>
  <c r="J96" i="1"/>
  <c r="I96" i="1"/>
  <c r="J94" i="1"/>
  <c r="I94" i="1"/>
  <c r="J92" i="1"/>
  <c r="I92" i="1"/>
  <c r="J90" i="1"/>
  <c r="I90" i="1"/>
  <c r="L30" i="1"/>
  <c r="K30" i="1"/>
  <c r="J30" i="1"/>
  <c r="I30" i="1"/>
  <c r="K88" i="1"/>
  <c r="J88" i="1"/>
  <c r="I88" i="1"/>
  <c r="K84" i="1"/>
  <c r="J84" i="1"/>
  <c r="I84" i="1"/>
  <c r="L44" i="1"/>
  <c r="K44" i="1"/>
  <c r="J44" i="1"/>
  <c r="I44" i="1"/>
  <c r="K86" i="1"/>
  <c r="J86" i="1"/>
  <c r="I86" i="1"/>
  <c r="K62" i="1"/>
  <c r="J62" i="1"/>
  <c r="I62" i="1"/>
  <c r="K66" i="1"/>
  <c r="J66" i="1"/>
  <c r="I66" i="1"/>
  <c r="L46" i="1"/>
  <c r="K46" i="1"/>
  <c r="J46" i="1"/>
  <c r="I46" i="1"/>
  <c r="K80" i="1"/>
  <c r="J80" i="1"/>
  <c r="I80" i="1"/>
  <c r="L54" i="1"/>
  <c r="K54" i="1"/>
  <c r="J54" i="1"/>
  <c r="I54" i="1"/>
  <c r="L48" i="1"/>
  <c r="K48" i="1"/>
  <c r="J48" i="1"/>
  <c r="I48" i="1"/>
  <c r="L50" i="1"/>
  <c r="K50" i="1"/>
  <c r="J50" i="1"/>
  <c r="I50" i="1"/>
  <c r="L56" i="1"/>
  <c r="K56" i="1"/>
  <c r="J56" i="1"/>
  <c r="I56" i="1"/>
  <c r="K78" i="1"/>
  <c r="J78" i="1"/>
  <c r="I78" i="1"/>
  <c r="L40" i="1"/>
  <c r="K40" i="1"/>
  <c r="J40" i="1"/>
  <c r="I40" i="1"/>
  <c r="L28" i="1"/>
  <c r="K28" i="1"/>
  <c r="J28" i="1"/>
  <c r="I28" i="1"/>
  <c r="K70" i="1"/>
  <c r="J70" i="1"/>
  <c r="I70" i="1"/>
  <c r="L34" i="1"/>
  <c r="K34" i="1"/>
  <c r="J34" i="1"/>
  <c r="I34" i="1"/>
  <c r="L52" i="1"/>
  <c r="K52" i="1"/>
  <c r="J52" i="1"/>
  <c r="I52" i="1"/>
  <c r="L36" i="1"/>
  <c r="K36" i="1"/>
  <c r="J36" i="1"/>
  <c r="I36" i="1"/>
  <c r="L60" i="1"/>
  <c r="K60" i="1"/>
  <c r="J60" i="1"/>
  <c r="I60" i="1"/>
  <c r="L24" i="1"/>
  <c r="K24" i="1"/>
  <c r="J24" i="1"/>
  <c r="I24" i="1"/>
  <c r="L22" i="1"/>
  <c r="K22" i="1"/>
  <c r="J22" i="1"/>
  <c r="I22" i="1"/>
  <c r="M20" i="1"/>
  <c r="L20" i="1"/>
  <c r="K20" i="1"/>
  <c r="J20" i="1"/>
  <c r="I20" i="1"/>
  <c r="L42" i="1"/>
  <c r="K42" i="1"/>
  <c r="J42" i="1"/>
  <c r="I42" i="1"/>
  <c r="L26" i="1"/>
  <c r="K26" i="1"/>
  <c r="J26" i="1"/>
  <c r="I26" i="1"/>
  <c r="M12" i="1"/>
  <c r="L12" i="1"/>
  <c r="K12" i="1"/>
  <c r="J12" i="1"/>
  <c r="I12" i="1"/>
  <c r="M18" i="1"/>
  <c r="L18" i="1"/>
  <c r="K18" i="1"/>
  <c r="J18" i="1"/>
  <c r="I18" i="1"/>
  <c r="M16" i="1"/>
  <c r="L16" i="1"/>
  <c r="K16" i="1"/>
  <c r="J16" i="1"/>
  <c r="I16" i="1"/>
  <c r="M14" i="1"/>
  <c r="L14" i="1"/>
  <c r="K14" i="1"/>
  <c r="J14" i="1"/>
  <c r="I14" i="1"/>
  <c r="M10" i="1"/>
  <c r="L10" i="1"/>
  <c r="K10" i="1"/>
  <c r="J10" i="1"/>
  <c r="I10" i="1"/>
  <c r="M8" i="1"/>
  <c r="L8" i="1"/>
  <c r="K8" i="1"/>
  <c r="J8" i="1"/>
  <c r="I8" i="1"/>
  <c r="Y204" i="1" l="1"/>
  <c r="Y210" i="1"/>
  <c r="S202" i="1"/>
  <c r="T196" i="1"/>
  <c r="Y152" i="1"/>
  <c r="U154" i="1"/>
  <c r="U152" i="1"/>
  <c r="R148" i="1"/>
  <c r="Y117" i="1"/>
  <c r="U117" i="1"/>
  <c r="W113" i="1"/>
  <c r="R109" i="1"/>
  <c r="U93" i="1"/>
  <c r="S91" i="1"/>
  <c r="W77" i="1"/>
  <c r="W215" i="1" s="1"/>
  <c r="N217" i="1" s="1"/>
  <c r="R65" i="1"/>
  <c r="R215" i="1" s="1"/>
  <c r="I217" i="1" s="1"/>
  <c r="U59" i="1"/>
  <c r="U215" i="1" s="1"/>
  <c r="L217" i="1" s="1"/>
  <c r="Z204" i="1"/>
  <c r="Z91" i="1"/>
  <c r="Y136" i="1"/>
  <c r="Y63" i="1"/>
  <c r="Y75" i="1"/>
  <c r="Y156" i="1"/>
  <c r="Z107" i="1"/>
  <c r="Y206" i="1"/>
  <c r="Z188" i="1"/>
  <c r="Z45" i="1"/>
  <c r="Y170" i="1"/>
  <c r="S215" i="1"/>
  <c r="J217" i="1" s="1"/>
  <c r="V215" i="1"/>
  <c r="M217" i="1" s="1"/>
  <c r="T215" i="1"/>
  <c r="K217" i="1" s="1"/>
  <c r="Z215" i="1" l="1"/>
  <c r="Y215" i="1"/>
</calcChain>
</file>

<file path=xl/sharedStrings.xml><?xml version="1.0" encoding="utf-8"?>
<sst xmlns="http://schemas.openxmlformats.org/spreadsheetml/2006/main" count="612" uniqueCount="239">
  <si>
    <t>Участник</t>
  </si>
  <si>
    <t>Год рождения</t>
  </si>
  <si>
    <t>Возрастная категория</t>
  </si>
  <si>
    <t>Подразделение ИНЦ</t>
  </si>
  <si>
    <t>Подразделение ИГ</t>
  </si>
  <si>
    <t>Клуб/команда</t>
  </si>
  <si>
    <t>Место в возр. группе</t>
  </si>
  <si>
    <t>Мужчины</t>
  </si>
  <si>
    <t>30-39 лет</t>
  </si>
  <si>
    <t>1</t>
  </si>
  <si>
    <t>40-49 лет</t>
  </si>
  <si>
    <t>BaikalTrailRunning</t>
  </si>
  <si>
    <t>2</t>
  </si>
  <si>
    <t>Сиянов Денис Александрович</t>
  </si>
  <si>
    <t>Богданов Александр Иванович</t>
  </si>
  <si>
    <t>ИГХ</t>
  </si>
  <si>
    <t>3</t>
  </si>
  <si>
    <t>Калинин Роман Олегович</t>
  </si>
  <si>
    <t>Байкал -Иркут</t>
  </si>
  <si>
    <t xml:space="preserve">Сафаров Алексей </t>
  </si>
  <si>
    <t>ИСЭМ</t>
  </si>
  <si>
    <t>4</t>
  </si>
  <si>
    <t>Портнягин Алексей Николаевич</t>
  </si>
  <si>
    <t>18-29 лет</t>
  </si>
  <si>
    <t>RRUNS Irkutsk</t>
  </si>
  <si>
    <t>Паклин Алексей Сергеевич</t>
  </si>
  <si>
    <t>5</t>
  </si>
  <si>
    <t>6</t>
  </si>
  <si>
    <t>Мехоношин Петр Алексеевич</t>
  </si>
  <si>
    <t>Марафоны Байкал</t>
  </si>
  <si>
    <t>Якубов Александр Азитович</t>
  </si>
  <si>
    <t>baikaltrailrunning</t>
  </si>
  <si>
    <t>7</t>
  </si>
  <si>
    <t>8</t>
  </si>
  <si>
    <t xml:space="preserve">Евсюнин Владимир </t>
  </si>
  <si>
    <t>50-59 лет</t>
  </si>
  <si>
    <t>ИЗК</t>
  </si>
  <si>
    <t>Муравьев Сергей Анатольевич</t>
  </si>
  <si>
    <t>Локомотив</t>
  </si>
  <si>
    <t>Чебыкин Александр Павлович</t>
  </si>
  <si>
    <t>ЛИН</t>
  </si>
  <si>
    <t>Денисенко Иван Александрович</t>
  </si>
  <si>
    <t>Конев Михаил Яковлевич</t>
  </si>
  <si>
    <t>60-69 лет</t>
  </si>
  <si>
    <t>Эол</t>
  </si>
  <si>
    <t>Реуцкий Сергей Николаевич</t>
  </si>
  <si>
    <t>Китов Александр Данилович</t>
  </si>
  <si>
    <t>70 и старше</t>
  </si>
  <si>
    <t>ИГ</t>
  </si>
  <si>
    <t>картографы</t>
  </si>
  <si>
    <t>Ашурков Сергей Владимирович</t>
  </si>
  <si>
    <t>9</t>
  </si>
  <si>
    <t xml:space="preserve">Брагин Эдуард </t>
  </si>
  <si>
    <t>ИрИХ</t>
  </si>
  <si>
    <t>физгеографы</t>
  </si>
  <si>
    <t>Белоусов Олег Викторович</t>
  </si>
  <si>
    <t xml:space="preserve">Чебыкин Евгений </t>
  </si>
  <si>
    <t>10</t>
  </si>
  <si>
    <t>Татаринов Александр Леонидович</t>
  </si>
  <si>
    <t>11</t>
  </si>
  <si>
    <t>12</t>
  </si>
  <si>
    <t>13</t>
  </si>
  <si>
    <t>Коваленко Сергей Николаевич</t>
  </si>
  <si>
    <t>Белоусов Владислав Юрьевич</t>
  </si>
  <si>
    <t>14</t>
  </si>
  <si>
    <t>15</t>
  </si>
  <si>
    <t>Хабуев Андрей Владимирович</t>
  </si>
  <si>
    <t>16</t>
  </si>
  <si>
    <t>до 13 лет</t>
  </si>
  <si>
    <t>13-17 лет</t>
  </si>
  <si>
    <t>Левицкий Иван Валерьевич</t>
  </si>
  <si>
    <t>17</t>
  </si>
  <si>
    <t>Попов Петр Леонидович</t>
  </si>
  <si>
    <t>Митичкин Михаил Александрович</t>
  </si>
  <si>
    <t xml:space="preserve">Елисеев Игорь Алексеевич </t>
  </si>
  <si>
    <t>Хлыстов Олег Михайлович</t>
  </si>
  <si>
    <t>Женщины</t>
  </si>
  <si>
    <t>Быкова Галина Владимировна</t>
  </si>
  <si>
    <t xml:space="preserve">Овсянко Елена </t>
  </si>
  <si>
    <t>Ларионова Татьяна Николаевна</t>
  </si>
  <si>
    <t xml:space="preserve">Базарова Екатерина </t>
  </si>
  <si>
    <t>Букина Елена Павловна</t>
  </si>
  <si>
    <t>Башенхаева Мария Викторовна</t>
  </si>
  <si>
    <t>Сорокина Полина Геннадьевна</t>
  </si>
  <si>
    <t>Антипина Екатерина Дмитриевна</t>
  </si>
  <si>
    <t xml:space="preserve">Беляева Ксения </t>
  </si>
  <si>
    <t>Кустова Ольга Викторовна</t>
  </si>
  <si>
    <t>Алёшина Инна Николаевна</t>
  </si>
  <si>
    <t>Яхненко Вера  Михайловна</t>
  </si>
  <si>
    <t>Зверева Юлия Михайловна</t>
  </si>
  <si>
    <t>Чачанагова Ольга Игоревна</t>
  </si>
  <si>
    <t xml:space="preserve">Хадеева Екатерина </t>
  </si>
  <si>
    <t>18</t>
  </si>
  <si>
    <t>Политанская Ирина Валентиновна</t>
  </si>
  <si>
    <t>Маркова Евгения Владимировна</t>
  </si>
  <si>
    <t>Бабенко Татьяна Аркадьевна</t>
  </si>
  <si>
    <t xml:space="preserve">Дмитриева Анна </t>
  </si>
  <si>
    <t xml:space="preserve">Серых Ирина </t>
  </si>
  <si>
    <t>Резник  Олеся Александровна</t>
  </si>
  <si>
    <t>Бобина Наталья Сергеевна</t>
  </si>
  <si>
    <t>Дмитриев Лев Константинович</t>
  </si>
  <si>
    <t>Место в абсолютном зачёте</t>
  </si>
  <si>
    <t>Кол. Кругов</t>
  </si>
  <si>
    <t>Кол. кругов</t>
  </si>
  <si>
    <t>Первенство институтов АН</t>
  </si>
  <si>
    <t>Первенство подразделений ИГ</t>
  </si>
  <si>
    <t>Место</t>
  </si>
  <si>
    <t>Участников всего</t>
  </si>
  <si>
    <t>Мужчин</t>
  </si>
  <si>
    <t>Женщин</t>
  </si>
  <si>
    <t xml:space="preserve">  ПРОТОКОЛ </t>
  </si>
  <si>
    <t>карто- графы</t>
  </si>
  <si>
    <t>физгео- графы</t>
  </si>
  <si>
    <t>Баллы за судейство</t>
  </si>
  <si>
    <t>Сумма баллов</t>
  </si>
  <si>
    <t xml:space="preserve">Организаторы соревнования: </t>
  </si>
  <si>
    <t>1_3</t>
  </si>
  <si>
    <t>2_3</t>
  </si>
  <si>
    <t>3_3</t>
  </si>
  <si>
    <t>1_2</t>
  </si>
  <si>
    <t>1_5</t>
  </si>
  <si>
    <t>2_2</t>
  </si>
  <si>
    <t>1_4</t>
  </si>
  <si>
    <t>3_2</t>
  </si>
  <si>
    <t>1_7</t>
  </si>
  <si>
    <t>2_4</t>
  </si>
  <si>
    <t>2_5</t>
  </si>
  <si>
    <t>3_5</t>
  </si>
  <si>
    <t>4_5</t>
  </si>
  <si>
    <t>3_4</t>
  </si>
  <si>
    <t>4_2</t>
  </si>
  <si>
    <t>5_5</t>
  </si>
  <si>
    <t>4_3</t>
  </si>
  <si>
    <t>4_4</t>
  </si>
  <si>
    <t>5_4</t>
  </si>
  <si>
    <t>6_4</t>
  </si>
  <si>
    <t>1_6</t>
  </si>
  <si>
    <t>5_2</t>
  </si>
  <si>
    <t>5_3</t>
  </si>
  <si>
    <t>6_3</t>
  </si>
  <si>
    <t>7_3</t>
  </si>
  <si>
    <t>6_2</t>
  </si>
  <si>
    <t>8_3</t>
  </si>
  <si>
    <t>7_4</t>
  </si>
  <si>
    <t>9_3</t>
  </si>
  <si>
    <t>10_3</t>
  </si>
  <si>
    <t>11_3</t>
  </si>
  <si>
    <t>12_3</t>
  </si>
  <si>
    <t>8_4</t>
  </si>
  <si>
    <t>2_6</t>
  </si>
  <si>
    <t>3_6</t>
  </si>
  <si>
    <t>6_5</t>
  </si>
  <si>
    <t>7_5</t>
  </si>
  <si>
    <t>13_3</t>
  </si>
  <si>
    <t>14_3</t>
  </si>
  <si>
    <t>15_3</t>
  </si>
  <si>
    <t>16_3</t>
  </si>
  <si>
    <t>9_4</t>
  </si>
  <si>
    <t>XV Кросса в честь 65-летия ИГ СО РАН в зачет Спартакиады Иркутского филиала СО РАН</t>
  </si>
  <si>
    <t>Жиндаев Андрей</t>
  </si>
  <si>
    <t>Зильберштейн Антон</t>
  </si>
  <si>
    <t>20-29 лет</t>
  </si>
  <si>
    <t>Круг2-4,2км</t>
  </si>
  <si>
    <t>Круг1- 2,1км</t>
  </si>
  <si>
    <t>Круг3-6,3км</t>
  </si>
  <si>
    <t>Круг4-8,4км</t>
  </si>
  <si>
    <t>Круг5-10,5км</t>
  </si>
  <si>
    <t>Круг6-12,6км</t>
  </si>
  <si>
    <t>Горбунов Владимир</t>
  </si>
  <si>
    <t>Место_гр ИФСОРАН</t>
  </si>
  <si>
    <t>Константинов Роман</t>
  </si>
  <si>
    <t>Рупасов Вадим</t>
  </si>
  <si>
    <t>Паньков Алексей</t>
  </si>
  <si>
    <t>Гула Александр</t>
  </si>
  <si>
    <t>Черемных Алексей</t>
  </si>
  <si>
    <t>Рыков Павел</t>
  </si>
  <si>
    <t>эконом</t>
  </si>
  <si>
    <t>Данилов Фирс</t>
  </si>
  <si>
    <t>Жабоедов Александр</t>
  </si>
  <si>
    <t>Башнов Артемий</t>
  </si>
  <si>
    <t>Петрушин Иван</t>
  </si>
  <si>
    <t>Дашпилов Цыренжап</t>
  </si>
  <si>
    <t>Батожаргалов Болот</t>
  </si>
  <si>
    <t>Казимиров Алексей</t>
  </si>
  <si>
    <t>Ангархаев Алексей</t>
  </si>
  <si>
    <t>Иванов Егор</t>
  </si>
  <si>
    <t>Базаров Андрей</t>
  </si>
  <si>
    <t>Баркалов Павел</t>
  </si>
  <si>
    <t>Медвежонков Дмитрий</t>
  </si>
  <si>
    <t>Ноговицин Василий</t>
  </si>
  <si>
    <t>картограф</t>
  </si>
  <si>
    <t>Парфенов Илья</t>
  </si>
  <si>
    <t>1_0</t>
  </si>
  <si>
    <t>Дашутин Илья</t>
  </si>
  <si>
    <t>Александров Григорий</t>
  </si>
  <si>
    <t>Серых Ярослав</t>
  </si>
  <si>
    <t>Осипов Эдуард</t>
  </si>
  <si>
    <t>Шеховцов Алексей Иванович</t>
  </si>
  <si>
    <t>8_5</t>
  </si>
  <si>
    <t>9_5</t>
  </si>
  <si>
    <t>Беркут</t>
  </si>
  <si>
    <t>Кабаева Наталья</t>
  </si>
  <si>
    <t>Медвежонкова Ольга</t>
  </si>
  <si>
    <t>Кузьминых Арина</t>
  </si>
  <si>
    <t>Кураничева Анна</t>
  </si>
  <si>
    <t>Носкова Татьяна</t>
  </si>
  <si>
    <t>Гагулина Анастасия</t>
  </si>
  <si>
    <t>Цыдыпова Людмила</t>
  </si>
  <si>
    <t>экономгеограф</t>
  </si>
  <si>
    <t>Бурзунова Юлия</t>
  </si>
  <si>
    <t>Распутина Елена</t>
  </si>
  <si>
    <t>кртографы</t>
  </si>
  <si>
    <t>Лысанова Галина</t>
  </si>
  <si>
    <t>Копылова Виктория</t>
  </si>
  <si>
    <t>Костянецкая Жанна</t>
  </si>
  <si>
    <t>Байрамова Эльвира</t>
  </si>
  <si>
    <t>Кудренко Александра</t>
  </si>
  <si>
    <t>Бедошвили Екатерина</t>
  </si>
  <si>
    <t>Изосимова Оксана</t>
  </si>
  <si>
    <t>Деденко Наталья</t>
  </si>
  <si>
    <t>Комарова Анастасия</t>
  </si>
  <si>
    <t>Айзенберг Наталья</t>
  </si>
  <si>
    <t>Балязина Ирина</t>
  </si>
  <si>
    <t>Зверева Надежда</t>
  </si>
  <si>
    <t>Тарасюк Наталья</t>
  </si>
  <si>
    <t>10_4</t>
  </si>
  <si>
    <t>Зимник Екатерина</t>
  </si>
  <si>
    <t>11_4</t>
  </si>
  <si>
    <t>ИФСОРАН</t>
  </si>
  <si>
    <t>эконом-географы</t>
  </si>
  <si>
    <t>При поддержке Профкома ИГ СО РАН и ИФ СО РАН</t>
  </si>
  <si>
    <t xml:space="preserve">Электронный хронометраж: </t>
  </si>
  <si>
    <t xml:space="preserve">Судьи электронного хронометража: </t>
  </si>
  <si>
    <t xml:space="preserve">Главный судья соревнования: </t>
  </si>
  <si>
    <t>Китов А.Д., Резник О.А., Воробьёв А.</t>
  </si>
  <si>
    <t>Юшин Дмитрий, Манзий Дарья (ИГ)</t>
  </si>
  <si>
    <t>Оргильянов Алексей (ИЗК)</t>
  </si>
  <si>
    <t>Первенство институтов ИФ СО РАН</t>
  </si>
  <si>
    <t>Т=18*С, 726 ммртст, ветер СЗ 4м/с, Вл. 20-30%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</si>
</sst>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.000"/>
    <numFmt numFmtId="165" formatCode="[$-F400]h:mm:ss\ AM/PM"/>
  </numFmts>
  <fonts count="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 applyFont="1" applyAlignment="1"/>
    <xf numFmtId="0" fontId="3" fillId="0" borderId="0" xfId="1" applyFont="1" applyFill="1" applyBorder="1" applyAlignment="1">
      <alignment horizontal="center"/>
    </xf>
    <xf numFmtId="0" fontId="4" fillId="0" borderId="0" xfId="0" applyFont="1" applyAlignment="1"/>
    <xf numFmtId="14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7" fillId="0" borderId="0" xfId="0" applyFont="1" applyAlignment="1"/>
    <xf numFmtId="20" fontId="5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1" xfId="0" applyFont="1" applyBorder="1" applyAlignment="1"/>
    <xf numFmtId="164" fontId="7" fillId="0" borderId="1" xfId="0" applyNumberFormat="1" applyFont="1" applyBorder="1"/>
    <xf numFmtId="49" fontId="7" fillId="2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Border="1" applyAlignment="1"/>
    <xf numFmtId="164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2"/>
  <sheetViews>
    <sheetView tabSelected="1" zoomScale="85" zoomScaleNormal="85" workbookViewId="0">
      <pane ySplit="5" topLeftCell="A6" activePane="bottomLeft" state="frozen"/>
      <selection activeCell="C1" sqref="C1"/>
      <selection pane="bottomLeft" sqref="A1:J1"/>
    </sheetView>
  </sheetViews>
  <sheetFormatPr defaultColWidth="12.625" defaultRowHeight="15" customHeight="1" outlineLevelCol="1" x14ac:dyDescent="0.25"/>
  <cols>
    <col min="1" max="1" width="11.375" style="8" customWidth="1"/>
    <col min="2" max="2" width="28.625" style="6" customWidth="1"/>
    <col min="3" max="3" width="6.75" style="8" customWidth="1"/>
    <col min="4" max="4" width="8.875" style="8" customWidth="1"/>
    <col min="5" max="5" width="7.75" style="8" customWidth="1"/>
    <col min="6" max="6" width="8.375" style="6" customWidth="1"/>
    <col min="7" max="7" width="13.125" style="6" customWidth="1"/>
    <col min="8" max="13" width="10.75" style="6" customWidth="1"/>
    <col min="14" max="14" width="8.375" style="6" customWidth="1"/>
    <col min="15" max="15" width="10.25" style="6" customWidth="1"/>
    <col min="16" max="17" width="7.625" style="6" hidden="1" customWidth="1" outlineLevel="1"/>
    <col min="18" max="18" width="5.625" style="6" hidden="1" customWidth="1" outlineLevel="1"/>
    <col min="19" max="19" width="7.25" style="6" hidden="1" customWidth="1" outlineLevel="1"/>
    <col min="20" max="24" width="5.75" style="6" hidden="1" customWidth="1" outlineLevel="1"/>
    <col min="25" max="25" width="12.75" style="6" hidden="1" customWidth="1" outlineLevel="1"/>
    <col min="26" max="26" width="11.5" style="6" hidden="1" customWidth="1" outlineLevel="1"/>
    <col min="27" max="27" width="0.5" style="6" hidden="1" customWidth="1" outlineLevel="1"/>
    <col min="28" max="28" width="12.625" style="6" customWidth="1" collapsed="1"/>
    <col min="29" max="16384" width="12.625" style="6"/>
  </cols>
  <sheetData>
    <row r="1" spans="1:26" s="2" customFormat="1" ht="15" customHeight="1" x14ac:dyDescent="0.25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</row>
    <row r="2" spans="1:26" s="2" customFormat="1" ht="15" customHeight="1" x14ac:dyDescent="0.25">
      <c r="A2" s="1" t="s">
        <v>158</v>
      </c>
      <c r="B2" s="1"/>
      <c r="C2" s="1"/>
      <c r="D2" s="1"/>
      <c r="E2" s="1"/>
      <c r="F2" s="1"/>
      <c r="G2" s="1"/>
      <c r="H2" s="1"/>
      <c r="I2" s="1"/>
      <c r="J2" s="1"/>
    </row>
    <row r="3" spans="1:26" ht="15" customHeight="1" x14ac:dyDescent="0.25">
      <c r="A3" s="3">
        <v>44328</v>
      </c>
      <c r="B3" s="4" t="s">
        <v>238</v>
      </c>
      <c r="C3" s="5"/>
      <c r="D3" s="5"/>
      <c r="E3" s="5"/>
      <c r="F3" s="5"/>
      <c r="G3" s="5"/>
      <c r="H3" s="5"/>
      <c r="I3" s="5"/>
      <c r="J3" s="5"/>
    </row>
    <row r="4" spans="1:26" ht="15" customHeight="1" thickBot="1" x14ac:dyDescent="0.3">
      <c r="A4" s="7">
        <v>0.77083333333333337</v>
      </c>
      <c r="B4" s="2"/>
    </row>
    <row r="5" spans="1:26" ht="48.75" customHeight="1" thickBot="1" x14ac:dyDescent="0.3">
      <c r="A5" s="9" t="s">
        <v>101</v>
      </c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163</v>
      </c>
      <c r="I5" s="10" t="s">
        <v>162</v>
      </c>
      <c r="J5" s="10" t="s">
        <v>164</v>
      </c>
      <c r="K5" s="10" t="s">
        <v>165</v>
      </c>
      <c r="L5" s="10" t="s">
        <v>166</v>
      </c>
      <c r="M5" s="10" t="s">
        <v>167</v>
      </c>
      <c r="N5" s="11" t="s">
        <v>6</v>
      </c>
      <c r="O5" s="12" t="s">
        <v>169</v>
      </c>
      <c r="P5" s="13"/>
      <c r="Q5" s="10" t="s">
        <v>102</v>
      </c>
      <c r="R5" s="10" t="s">
        <v>15</v>
      </c>
      <c r="S5" s="10" t="s">
        <v>20</v>
      </c>
      <c r="T5" s="10" t="s">
        <v>36</v>
      </c>
      <c r="U5" s="10" t="s">
        <v>48</v>
      </c>
      <c r="V5" s="10" t="s">
        <v>53</v>
      </c>
      <c r="W5" s="10" t="s">
        <v>40</v>
      </c>
      <c r="X5" s="10"/>
      <c r="Y5" s="10" t="s">
        <v>54</v>
      </c>
      <c r="Z5" s="10" t="s">
        <v>49</v>
      </c>
    </row>
    <row r="6" spans="1:26" x14ac:dyDescent="0.25">
      <c r="A6" s="13"/>
      <c r="B6" s="14" t="s">
        <v>7</v>
      </c>
      <c r="C6" s="13"/>
      <c r="D6" s="13"/>
      <c r="E6" s="13"/>
      <c r="F6" s="15"/>
      <c r="G6" s="15"/>
      <c r="H6" s="15"/>
      <c r="I6" s="15"/>
      <c r="J6" s="15"/>
      <c r="K6" s="15"/>
      <c r="L6" s="15"/>
      <c r="M6" s="15"/>
      <c r="N6" s="16"/>
      <c r="O6" s="16"/>
      <c r="P6" s="15"/>
      <c r="Q6" s="15"/>
      <c r="R6" s="15"/>
      <c r="S6" s="15"/>
      <c r="T6" s="15"/>
      <c r="U6" s="15"/>
    </row>
    <row r="7" spans="1:26" x14ac:dyDescent="0.25">
      <c r="A7" s="17">
        <v>1</v>
      </c>
      <c r="B7" s="18" t="s">
        <v>159</v>
      </c>
      <c r="C7" s="17">
        <v>1988</v>
      </c>
      <c r="D7" s="17" t="s">
        <v>8</v>
      </c>
      <c r="E7" s="17"/>
      <c r="F7" s="18"/>
      <c r="G7" s="18"/>
      <c r="H7" s="19">
        <v>5.7291666666666671E-3</v>
      </c>
      <c r="I7" s="19">
        <v>1.1539351851851851E-2</v>
      </c>
      <c r="J7" s="19">
        <v>1.7499999999999998E-2</v>
      </c>
      <c r="K7" s="19">
        <v>2.3530092592592592E-2</v>
      </c>
      <c r="L7" s="19">
        <v>2.9594907407407407E-2</v>
      </c>
      <c r="M7" s="19">
        <v>3.5787037037037034E-2</v>
      </c>
      <c r="N7" s="20" t="s">
        <v>9</v>
      </c>
      <c r="O7" s="21"/>
      <c r="Q7" s="22">
        <f>COUNTA(H7:M7)</f>
        <v>6</v>
      </c>
      <c r="R7" s="6">
        <f t="shared" ref="R7:W7" si="0">IF($E7=R$5,$Q7,0)</f>
        <v>0</v>
      </c>
      <c r="S7" s="6">
        <f t="shared" si="0"/>
        <v>0</v>
      </c>
      <c r="T7" s="6">
        <f t="shared" si="0"/>
        <v>0</v>
      </c>
      <c r="U7" s="6">
        <f t="shared" si="0"/>
        <v>0</v>
      </c>
      <c r="V7" s="6">
        <f t="shared" si="0"/>
        <v>0</v>
      </c>
      <c r="W7" s="6">
        <f t="shared" si="0"/>
        <v>0</v>
      </c>
      <c r="Y7" s="6">
        <f>IF($F7=Y$5,$Q7,0)</f>
        <v>0</v>
      </c>
      <c r="Z7" s="6">
        <f>IF($F7=Z$5,$Q7,0)</f>
        <v>0</v>
      </c>
    </row>
    <row r="8" spans="1:26" x14ac:dyDescent="0.25">
      <c r="A8" s="17"/>
      <c r="B8" s="22"/>
      <c r="C8" s="17"/>
      <c r="D8" s="17"/>
      <c r="E8" s="17"/>
      <c r="F8" s="22"/>
      <c r="G8" s="22"/>
      <c r="H8" s="23"/>
      <c r="I8" s="19">
        <f t="shared" ref="I8:M8" si="1">I7-H7</f>
        <v>5.8101851851851839E-3</v>
      </c>
      <c r="J8" s="19">
        <f t="shared" si="1"/>
        <v>5.9606481481481472E-3</v>
      </c>
      <c r="K8" s="19">
        <f t="shared" si="1"/>
        <v>6.0300925925925938E-3</v>
      </c>
      <c r="L8" s="19">
        <f t="shared" si="1"/>
        <v>6.0648148148148145E-3</v>
      </c>
      <c r="M8" s="19">
        <f t="shared" si="1"/>
        <v>6.1921296296296273E-3</v>
      </c>
      <c r="N8" s="20"/>
      <c r="O8" s="21"/>
      <c r="Q8" s="22"/>
    </row>
    <row r="9" spans="1:26" x14ac:dyDescent="0.25">
      <c r="A9" s="17">
        <v>2</v>
      </c>
      <c r="B9" s="18" t="s">
        <v>160</v>
      </c>
      <c r="C9" s="17">
        <v>1995</v>
      </c>
      <c r="D9" s="17" t="s">
        <v>161</v>
      </c>
      <c r="E9" s="17"/>
      <c r="F9" s="18"/>
      <c r="G9" s="18" t="s">
        <v>11</v>
      </c>
      <c r="H9" s="19">
        <v>5.7291666666666671E-3</v>
      </c>
      <c r="I9" s="19">
        <v>1.1712962962962965E-2</v>
      </c>
      <c r="J9" s="19">
        <v>1.800925925925926E-2</v>
      </c>
      <c r="K9" s="19">
        <v>2.4513888888888887E-2</v>
      </c>
      <c r="L9" s="19">
        <v>3.096064814814815E-2</v>
      </c>
      <c r="M9" s="19">
        <v>3.7592592592592594E-2</v>
      </c>
      <c r="N9" s="20" t="s">
        <v>9</v>
      </c>
      <c r="O9" s="21"/>
      <c r="Q9" s="22">
        <f>COUNTA(H9:M9)</f>
        <v>6</v>
      </c>
      <c r="R9" s="6">
        <f t="shared" ref="R9:W9" si="2">IF($E9=R$5,$Q9,0)</f>
        <v>0</v>
      </c>
      <c r="S9" s="6">
        <f t="shared" si="2"/>
        <v>0</v>
      </c>
      <c r="T9" s="6">
        <f t="shared" si="2"/>
        <v>0</v>
      </c>
      <c r="U9" s="6">
        <f t="shared" si="2"/>
        <v>0</v>
      </c>
      <c r="V9" s="6">
        <f t="shared" si="2"/>
        <v>0</v>
      </c>
      <c r="W9" s="6">
        <f t="shared" si="2"/>
        <v>0</v>
      </c>
      <c r="Y9" s="6">
        <f>IF($F9=Y$5,$Q9,0)</f>
        <v>0</v>
      </c>
      <c r="Z9" s="6">
        <f>IF($F9=Z$5,$Q9,0)</f>
        <v>0</v>
      </c>
    </row>
    <row r="10" spans="1:26" x14ac:dyDescent="0.25">
      <c r="A10" s="17"/>
      <c r="B10" s="22"/>
      <c r="C10" s="17"/>
      <c r="D10" s="17"/>
      <c r="E10" s="17"/>
      <c r="F10" s="22"/>
      <c r="G10" s="22"/>
      <c r="H10" s="23"/>
      <c r="I10" s="19">
        <f t="shared" ref="I10:M10" si="3">I9-H9</f>
        <v>5.9837962962962978E-3</v>
      </c>
      <c r="J10" s="19">
        <f t="shared" si="3"/>
        <v>6.2962962962962946E-3</v>
      </c>
      <c r="K10" s="19">
        <f t="shared" si="3"/>
        <v>6.5046296296296276E-3</v>
      </c>
      <c r="L10" s="19">
        <f t="shared" si="3"/>
        <v>6.4467592592592632E-3</v>
      </c>
      <c r="M10" s="19">
        <f t="shared" si="3"/>
        <v>6.6319444444444438E-3</v>
      </c>
      <c r="N10" s="20"/>
      <c r="O10" s="21"/>
      <c r="Q10" s="22"/>
    </row>
    <row r="11" spans="1:26" x14ac:dyDescent="0.25">
      <c r="A11" s="17">
        <v>3</v>
      </c>
      <c r="B11" s="18" t="s">
        <v>17</v>
      </c>
      <c r="C11" s="17">
        <v>1979</v>
      </c>
      <c r="D11" s="17" t="s">
        <v>10</v>
      </c>
      <c r="E11" s="17"/>
      <c r="F11" s="18"/>
      <c r="G11" s="18" t="s">
        <v>18</v>
      </c>
      <c r="H11" s="19">
        <v>5.9027777777777776E-3</v>
      </c>
      <c r="I11" s="19">
        <v>1.2233796296296296E-2</v>
      </c>
      <c r="J11" s="19">
        <v>1.8784722222222223E-2</v>
      </c>
      <c r="K11" s="19">
        <v>2.5428240740740741E-2</v>
      </c>
      <c r="L11" s="19">
        <v>3.2129629629629626E-2</v>
      </c>
      <c r="M11" s="19">
        <v>3.8703703703703705E-2</v>
      </c>
      <c r="N11" s="20" t="s">
        <v>9</v>
      </c>
      <c r="O11" s="21"/>
      <c r="Q11" s="22">
        <f t="shared" ref="Q11" si="4">COUNTA(H11:M11)</f>
        <v>6</v>
      </c>
      <c r="R11" s="6">
        <f t="shared" ref="R11:W11" si="5">IF($E11=R$5,$Q11,0)</f>
        <v>0</v>
      </c>
      <c r="S11" s="6">
        <f t="shared" si="5"/>
        <v>0</v>
      </c>
      <c r="T11" s="6">
        <f t="shared" si="5"/>
        <v>0</v>
      </c>
      <c r="U11" s="6">
        <f t="shared" si="5"/>
        <v>0</v>
      </c>
      <c r="V11" s="6">
        <f t="shared" si="5"/>
        <v>0</v>
      </c>
      <c r="W11" s="6">
        <f t="shared" si="5"/>
        <v>0</v>
      </c>
      <c r="Y11" s="6">
        <f>IF($F11=Y$5,$Q11,0)</f>
        <v>0</v>
      </c>
      <c r="Z11" s="6">
        <f>IF($F11=Z$5,$Q11,0)</f>
        <v>0</v>
      </c>
    </row>
    <row r="12" spans="1:26" x14ac:dyDescent="0.25">
      <c r="A12" s="17"/>
      <c r="B12" s="22"/>
      <c r="C12" s="17"/>
      <c r="D12" s="17"/>
      <c r="E12" s="17"/>
      <c r="F12" s="22"/>
      <c r="G12" s="22"/>
      <c r="H12" s="19"/>
      <c r="I12" s="19">
        <f t="shared" ref="I12:M12" si="6">I11-H11</f>
        <v>6.3310185185185188E-3</v>
      </c>
      <c r="J12" s="19">
        <f t="shared" si="6"/>
        <v>6.5509259259259271E-3</v>
      </c>
      <c r="K12" s="19">
        <f t="shared" si="6"/>
        <v>6.6435185185185174E-3</v>
      </c>
      <c r="L12" s="19">
        <f t="shared" si="6"/>
        <v>6.7013888888888852E-3</v>
      </c>
      <c r="M12" s="19">
        <f t="shared" si="6"/>
        <v>6.5740740740740794E-3</v>
      </c>
      <c r="N12" s="20"/>
      <c r="O12" s="21"/>
      <c r="Q12" s="22"/>
    </row>
    <row r="13" spans="1:26" x14ac:dyDescent="0.25">
      <c r="A13" s="17">
        <v>4</v>
      </c>
      <c r="B13" s="18" t="s">
        <v>168</v>
      </c>
      <c r="C13" s="17">
        <v>1987</v>
      </c>
      <c r="D13" s="17" t="s">
        <v>8</v>
      </c>
      <c r="E13" s="17"/>
      <c r="F13" s="18"/>
      <c r="G13" s="18" t="s">
        <v>11</v>
      </c>
      <c r="H13" s="19">
        <v>6.5162037037037037E-3</v>
      </c>
      <c r="I13" s="19">
        <v>1.3020833333333334E-2</v>
      </c>
      <c r="J13" s="19">
        <v>1.9525462962962963E-2</v>
      </c>
      <c r="K13" s="19">
        <v>2.614583333333333E-2</v>
      </c>
      <c r="L13" s="19">
        <v>3.2777777777777781E-2</v>
      </c>
      <c r="M13" s="19">
        <v>3.9456018518518522E-2</v>
      </c>
      <c r="N13" s="20" t="s">
        <v>12</v>
      </c>
      <c r="O13" s="21"/>
      <c r="Q13" s="22">
        <f t="shared" ref="Q13" si="7">COUNTA(H13:M13)</f>
        <v>6</v>
      </c>
      <c r="R13" s="6">
        <f t="shared" ref="R13:W13" si="8">IF($E13=R$5,$Q13,0)</f>
        <v>0</v>
      </c>
      <c r="S13" s="6">
        <f t="shared" si="8"/>
        <v>0</v>
      </c>
      <c r="T13" s="6">
        <f t="shared" si="8"/>
        <v>0</v>
      </c>
      <c r="U13" s="6">
        <f t="shared" si="8"/>
        <v>0</v>
      </c>
      <c r="V13" s="6">
        <f t="shared" si="8"/>
        <v>0</v>
      </c>
      <c r="W13" s="6">
        <f t="shared" si="8"/>
        <v>0</v>
      </c>
      <c r="Y13" s="6">
        <f>IF($F13=Y$5,$Q13,0)</f>
        <v>0</v>
      </c>
      <c r="Z13" s="6">
        <f>IF($F13=Z$5,$Q13,0)</f>
        <v>0</v>
      </c>
    </row>
    <row r="14" spans="1:26" x14ac:dyDescent="0.25">
      <c r="A14" s="17"/>
      <c r="B14" s="22"/>
      <c r="C14" s="17"/>
      <c r="D14" s="17"/>
      <c r="E14" s="17"/>
      <c r="F14" s="22"/>
      <c r="G14" s="22"/>
      <c r="H14" s="19"/>
      <c r="I14" s="19">
        <f t="shared" ref="I14:M14" si="9">I13-H13</f>
        <v>6.5046296296296302E-3</v>
      </c>
      <c r="J14" s="19">
        <f t="shared" si="9"/>
        <v>6.5046296296296293E-3</v>
      </c>
      <c r="K14" s="19">
        <f t="shared" si="9"/>
        <v>6.6203703703703667E-3</v>
      </c>
      <c r="L14" s="19">
        <f t="shared" si="9"/>
        <v>6.6319444444444507E-3</v>
      </c>
      <c r="M14" s="19">
        <f t="shared" si="9"/>
        <v>6.6782407407407415E-3</v>
      </c>
      <c r="N14" s="20"/>
      <c r="O14" s="21"/>
      <c r="Q14" s="22"/>
    </row>
    <row r="15" spans="1:26" x14ac:dyDescent="0.25">
      <c r="A15" s="17">
        <v>5</v>
      </c>
      <c r="B15" s="18" t="s">
        <v>13</v>
      </c>
      <c r="C15" s="17">
        <v>1987</v>
      </c>
      <c r="D15" s="17" t="s">
        <v>8</v>
      </c>
      <c r="E15" s="17"/>
      <c r="F15" s="18"/>
      <c r="G15" s="18" t="s">
        <v>44</v>
      </c>
      <c r="H15" s="19">
        <v>6.2962962962962964E-3</v>
      </c>
      <c r="I15" s="19">
        <v>1.2708333333333334E-2</v>
      </c>
      <c r="J15" s="19">
        <v>1.9398148148148147E-2</v>
      </c>
      <c r="K15" s="19">
        <v>2.6122685185185183E-2</v>
      </c>
      <c r="L15" s="19">
        <v>3.2951388888888891E-2</v>
      </c>
      <c r="M15" s="19">
        <v>3.9803240740740743E-2</v>
      </c>
      <c r="N15" s="20" t="s">
        <v>16</v>
      </c>
      <c r="O15" s="21"/>
      <c r="Q15" s="22">
        <f t="shared" ref="Q15" si="10">COUNTA(H15:M15)</f>
        <v>6</v>
      </c>
      <c r="R15" s="6">
        <f t="shared" ref="R15:W15" si="11">IF($E15=R$5,$Q15,0)</f>
        <v>0</v>
      </c>
      <c r="S15" s="6">
        <f t="shared" si="11"/>
        <v>0</v>
      </c>
      <c r="T15" s="6">
        <f t="shared" si="11"/>
        <v>0</v>
      </c>
      <c r="U15" s="6">
        <f t="shared" si="11"/>
        <v>0</v>
      </c>
      <c r="V15" s="6">
        <f t="shared" si="11"/>
        <v>0</v>
      </c>
      <c r="W15" s="6">
        <f t="shared" si="11"/>
        <v>0</v>
      </c>
      <c r="Y15" s="6">
        <f>IF($F15=Y$5,$Q15,0)</f>
        <v>0</v>
      </c>
      <c r="Z15" s="6">
        <f>IF($F15=Z$5,$Q15,0)</f>
        <v>0</v>
      </c>
    </row>
    <row r="16" spans="1:26" x14ac:dyDescent="0.25">
      <c r="A16" s="17"/>
      <c r="B16" s="22"/>
      <c r="C16" s="17"/>
      <c r="D16" s="17"/>
      <c r="E16" s="17"/>
      <c r="F16" s="22"/>
      <c r="G16" s="22"/>
      <c r="H16" s="19"/>
      <c r="I16" s="19">
        <f t="shared" ref="I16:M16" si="12">I15-H15</f>
        <v>6.4120370370370373E-3</v>
      </c>
      <c r="J16" s="19">
        <f t="shared" si="12"/>
        <v>6.6898148148148134E-3</v>
      </c>
      <c r="K16" s="19">
        <f t="shared" si="12"/>
        <v>6.7245370370370358E-3</v>
      </c>
      <c r="L16" s="19">
        <f t="shared" si="12"/>
        <v>6.8287037037037084E-3</v>
      </c>
      <c r="M16" s="19">
        <f t="shared" si="12"/>
        <v>6.851851851851852E-3</v>
      </c>
      <c r="N16" s="20"/>
      <c r="O16" s="21"/>
      <c r="Q16" s="22"/>
    </row>
    <row r="17" spans="1:28" x14ac:dyDescent="0.25">
      <c r="A17" s="17">
        <v>6</v>
      </c>
      <c r="B17" s="18" t="s">
        <v>14</v>
      </c>
      <c r="C17" s="17">
        <v>1990</v>
      </c>
      <c r="D17" s="17" t="s">
        <v>8</v>
      </c>
      <c r="E17" s="17" t="s">
        <v>15</v>
      </c>
      <c r="F17" s="18"/>
      <c r="G17" s="22" t="s">
        <v>44</v>
      </c>
      <c r="H17" s="19">
        <v>6.5162037037037037E-3</v>
      </c>
      <c r="I17" s="19">
        <v>1.3275462962962963E-2</v>
      </c>
      <c r="J17" s="19">
        <v>2.0312500000000001E-2</v>
      </c>
      <c r="K17" s="19">
        <v>2.7337962962962963E-2</v>
      </c>
      <c r="L17" s="19">
        <v>3.4594907407407408E-2</v>
      </c>
      <c r="M17" s="19">
        <v>4.1574074074074076E-2</v>
      </c>
      <c r="N17" s="20" t="s">
        <v>21</v>
      </c>
      <c r="O17" s="24" t="s">
        <v>116</v>
      </c>
      <c r="Q17" s="22">
        <f t="shared" ref="Q17" si="13">COUNTA(H17:M17)</f>
        <v>6</v>
      </c>
      <c r="R17" s="6">
        <f t="shared" ref="R17:W17" si="14">IF($E17=R$5,$Q17,0)</f>
        <v>6</v>
      </c>
      <c r="S17" s="6">
        <f t="shared" si="14"/>
        <v>0</v>
      </c>
      <c r="T17" s="6">
        <f t="shared" si="14"/>
        <v>0</v>
      </c>
      <c r="U17" s="6">
        <f t="shared" si="14"/>
        <v>0</v>
      </c>
      <c r="V17" s="6">
        <f t="shared" si="14"/>
        <v>0</v>
      </c>
      <c r="W17" s="6">
        <f t="shared" si="14"/>
        <v>0</v>
      </c>
      <c r="Y17" s="6">
        <f>IF($F17=Y$5,$Q17,0)</f>
        <v>0</v>
      </c>
      <c r="Z17" s="6">
        <f>IF($F17=Z$5,$Q17,0)</f>
        <v>0</v>
      </c>
      <c r="AB17" s="6">
        <v>1</v>
      </c>
    </row>
    <row r="18" spans="1:28" x14ac:dyDescent="0.25">
      <c r="A18" s="17"/>
      <c r="B18" s="22"/>
      <c r="C18" s="17"/>
      <c r="D18" s="17"/>
      <c r="E18" s="17"/>
      <c r="F18" s="22"/>
      <c r="G18" s="22"/>
      <c r="H18" s="19"/>
      <c r="I18" s="19">
        <f t="shared" ref="I18:M18" si="15">I17-H17</f>
        <v>6.7592592592592591E-3</v>
      </c>
      <c r="J18" s="19">
        <f t="shared" si="15"/>
        <v>7.0370370370370378E-3</v>
      </c>
      <c r="K18" s="19">
        <f t="shared" si="15"/>
        <v>7.0254629629629625E-3</v>
      </c>
      <c r="L18" s="19">
        <f t="shared" si="15"/>
        <v>7.2569444444444443E-3</v>
      </c>
      <c r="M18" s="19">
        <f t="shared" si="15"/>
        <v>6.9791666666666682E-3</v>
      </c>
      <c r="N18" s="20"/>
      <c r="O18" s="21"/>
      <c r="Q18" s="22"/>
    </row>
    <row r="19" spans="1:28" x14ac:dyDescent="0.25">
      <c r="A19" s="17">
        <v>7</v>
      </c>
      <c r="B19" s="18" t="s">
        <v>25</v>
      </c>
      <c r="C19" s="17">
        <v>1985</v>
      </c>
      <c r="D19" s="17" t="s">
        <v>8</v>
      </c>
      <c r="E19" s="17" t="s">
        <v>15</v>
      </c>
      <c r="F19" s="18"/>
      <c r="G19" s="22" t="s">
        <v>44</v>
      </c>
      <c r="H19" s="19">
        <v>6.5162037037037037E-3</v>
      </c>
      <c r="I19" s="19">
        <v>1.3275462962962963E-2</v>
      </c>
      <c r="J19" s="19">
        <v>2.0312500000000001E-2</v>
      </c>
      <c r="K19" s="19">
        <v>2.7337962962962963E-2</v>
      </c>
      <c r="L19" s="19">
        <v>3.4594907407407408E-2</v>
      </c>
      <c r="M19" s="19">
        <v>4.1828703703703701E-2</v>
      </c>
      <c r="N19" s="20" t="s">
        <v>26</v>
      </c>
      <c r="O19" s="24" t="s">
        <v>117</v>
      </c>
      <c r="Q19" s="22">
        <f t="shared" ref="Q19" si="16">COUNTA(H19:M19)</f>
        <v>6</v>
      </c>
      <c r="R19" s="6">
        <f t="shared" ref="R19:W19" si="17">IF($E19=R$5,$Q19,0)</f>
        <v>6</v>
      </c>
      <c r="S19" s="6">
        <f t="shared" si="17"/>
        <v>0</v>
      </c>
      <c r="T19" s="6">
        <f t="shared" si="17"/>
        <v>0</v>
      </c>
      <c r="U19" s="6">
        <f t="shared" si="17"/>
        <v>0</v>
      </c>
      <c r="V19" s="6">
        <f t="shared" si="17"/>
        <v>0</v>
      </c>
      <c r="W19" s="6">
        <f t="shared" si="17"/>
        <v>0</v>
      </c>
      <c r="Y19" s="6">
        <f>IF($F19=Y$5,$Q19,0)</f>
        <v>0</v>
      </c>
      <c r="Z19" s="6">
        <f>IF($F19=Z$5,$Q19,0)</f>
        <v>0</v>
      </c>
      <c r="AB19" s="6">
        <v>1</v>
      </c>
    </row>
    <row r="20" spans="1:28" x14ac:dyDescent="0.25">
      <c r="A20" s="17"/>
      <c r="B20" s="22"/>
      <c r="C20" s="17"/>
      <c r="D20" s="17"/>
      <c r="E20" s="17"/>
      <c r="F20" s="22"/>
      <c r="G20" s="22"/>
      <c r="H20" s="19"/>
      <c r="I20" s="19">
        <f t="shared" ref="I20:M22" si="18">I19-H19</f>
        <v>6.7592592592592591E-3</v>
      </c>
      <c r="J20" s="19">
        <f t="shared" si="18"/>
        <v>7.0370370370370378E-3</v>
      </c>
      <c r="K20" s="19">
        <f t="shared" si="18"/>
        <v>7.0254629629629625E-3</v>
      </c>
      <c r="L20" s="19">
        <f t="shared" si="18"/>
        <v>7.2569444444444443E-3</v>
      </c>
      <c r="M20" s="19">
        <f t="shared" si="18"/>
        <v>7.2337962962962937E-3</v>
      </c>
      <c r="N20" s="20"/>
      <c r="O20" s="21"/>
      <c r="Q20" s="22"/>
    </row>
    <row r="21" spans="1:28" ht="15.75" customHeight="1" x14ac:dyDescent="0.25">
      <c r="A21" s="17">
        <v>8</v>
      </c>
      <c r="B21" s="18" t="s">
        <v>170</v>
      </c>
      <c r="C21" s="17">
        <v>1974</v>
      </c>
      <c r="D21" s="17" t="s">
        <v>10</v>
      </c>
      <c r="E21" s="17"/>
      <c r="F21" s="18"/>
      <c r="G21" s="18" t="s">
        <v>11</v>
      </c>
      <c r="H21" s="19">
        <v>6.5162037037037037E-3</v>
      </c>
      <c r="I21" s="19">
        <v>1.3541666666666667E-2</v>
      </c>
      <c r="J21" s="19">
        <v>2.0601851851851854E-2</v>
      </c>
      <c r="K21" s="19">
        <v>2.7615740740740743E-2</v>
      </c>
      <c r="L21" s="19">
        <v>3.4548611111111113E-2</v>
      </c>
      <c r="M21" s="19">
        <v>4.4594907407407409E-2</v>
      </c>
      <c r="N21" s="20">
        <v>2</v>
      </c>
      <c r="O21" s="21"/>
      <c r="Q21" s="22">
        <f t="shared" ref="Q21" si="19">COUNTA(H21:M21)</f>
        <v>6</v>
      </c>
      <c r="R21" s="6">
        <f t="shared" ref="R21:W21" si="20">IF($E21=R$5,$Q21,0)</f>
        <v>0</v>
      </c>
      <c r="S21" s="6">
        <f t="shared" si="20"/>
        <v>0</v>
      </c>
      <c r="T21" s="6">
        <f t="shared" si="20"/>
        <v>0</v>
      </c>
      <c r="U21" s="6">
        <f t="shared" si="20"/>
        <v>0</v>
      </c>
      <c r="V21" s="6">
        <f t="shared" si="20"/>
        <v>0</v>
      </c>
      <c r="W21" s="6">
        <f t="shared" si="20"/>
        <v>0</v>
      </c>
      <c r="Y21" s="6">
        <f>IF($F21=Y$5,$Q21,0)</f>
        <v>0</v>
      </c>
      <c r="Z21" s="6">
        <f>IF($F21=Z$5,$Q21,0)</f>
        <v>0</v>
      </c>
    </row>
    <row r="22" spans="1:28" ht="15.75" customHeight="1" x14ac:dyDescent="0.25">
      <c r="A22" s="17"/>
      <c r="B22" s="22"/>
      <c r="C22" s="17"/>
      <c r="D22" s="17"/>
      <c r="E22" s="17"/>
      <c r="F22" s="22"/>
      <c r="G22" s="22"/>
      <c r="H22" s="19"/>
      <c r="I22" s="19">
        <f t="shared" ref="I22:L22" si="21">I21-H21</f>
        <v>7.0254629629629634E-3</v>
      </c>
      <c r="J22" s="19">
        <f t="shared" si="21"/>
        <v>7.0601851851851867E-3</v>
      </c>
      <c r="K22" s="19">
        <f t="shared" si="21"/>
        <v>7.013888888888889E-3</v>
      </c>
      <c r="L22" s="19">
        <f t="shared" si="21"/>
        <v>6.9328703703703705E-3</v>
      </c>
      <c r="M22" s="19">
        <f t="shared" si="18"/>
        <v>1.0046296296296296E-2</v>
      </c>
      <c r="N22" s="20"/>
      <c r="O22" s="21"/>
      <c r="Q22" s="22"/>
    </row>
    <row r="23" spans="1:28" ht="15.75" customHeight="1" x14ac:dyDescent="0.25">
      <c r="A23" s="17">
        <v>9</v>
      </c>
      <c r="B23" s="18" t="s">
        <v>171</v>
      </c>
      <c r="C23" s="17">
        <v>1987</v>
      </c>
      <c r="D23" s="17" t="s">
        <v>8</v>
      </c>
      <c r="E23" s="17"/>
      <c r="F23" s="18"/>
      <c r="G23" s="18"/>
      <c r="H23" s="19">
        <v>6.9444444444444441E-3</v>
      </c>
      <c r="I23" s="19">
        <v>1.4155092592592592E-2</v>
      </c>
      <c r="J23" s="19">
        <v>2.1215277777777777E-2</v>
      </c>
      <c r="K23" s="19">
        <v>2.8356481481481483E-2</v>
      </c>
      <c r="L23" s="19">
        <v>3.5381944444444445E-2</v>
      </c>
      <c r="M23" s="19"/>
      <c r="N23" s="20" t="s">
        <v>27</v>
      </c>
      <c r="O23" s="21"/>
      <c r="Q23" s="22">
        <f t="shared" ref="Q23" si="22">COUNTA(H23:M23)</f>
        <v>5</v>
      </c>
      <c r="R23" s="6">
        <f t="shared" ref="R23:W23" si="23">IF($E23=R$5,$Q23,0)</f>
        <v>0</v>
      </c>
      <c r="S23" s="6">
        <f t="shared" si="23"/>
        <v>0</v>
      </c>
      <c r="T23" s="6">
        <f t="shared" si="23"/>
        <v>0</v>
      </c>
      <c r="U23" s="6">
        <f t="shared" si="23"/>
        <v>0</v>
      </c>
      <c r="V23" s="6">
        <f t="shared" si="23"/>
        <v>0</v>
      </c>
      <c r="W23" s="6">
        <f t="shared" si="23"/>
        <v>0</v>
      </c>
      <c r="Y23" s="6">
        <f>IF($F23=Y$5,$Q23,0)</f>
        <v>0</v>
      </c>
      <c r="Z23" s="6">
        <f>IF($F23=Z$5,$Q23,0)</f>
        <v>0</v>
      </c>
    </row>
    <row r="24" spans="1:28" ht="15.75" customHeight="1" x14ac:dyDescent="0.25">
      <c r="A24" s="17"/>
      <c r="B24" s="22"/>
      <c r="C24" s="17"/>
      <c r="D24" s="17"/>
      <c r="E24" s="17"/>
      <c r="F24" s="22"/>
      <c r="G24" s="22"/>
      <c r="H24" s="19"/>
      <c r="I24" s="19">
        <f t="shared" ref="I24:L24" si="24">I23-H23</f>
        <v>7.2106481481481483E-3</v>
      </c>
      <c r="J24" s="19">
        <f t="shared" si="24"/>
        <v>7.060185185185185E-3</v>
      </c>
      <c r="K24" s="19">
        <f t="shared" si="24"/>
        <v>7.1412037037037052E-3</v>
      </c>
      <c r="L24" s="19">
        <f t="shared" si="24"/>
        <v>7.0254629629629625E-3</v>
      </c>
      <c r="M24" s="19"/>
      <c r="N24" s="20"/>
      <c r="O24" s="21"/>
      <c r="Q24" s="22"/>
    </row>
    <row r="25" spans="1:28" x14ac:dyDescent="0.25">
      <c r="A25" s="17">
        <v>10</v>
      </c>
      <c r="B25" s="18" t="s">
        <v>19</v>
      </c>
      <c r="C25" s="17">
        <v>1984</v>
      </c>
      <c r="D25" s="17" t="s">
        <v>8</v>
      </c>
      <c r="E25" s="17" t="s">
        <v>20</v>
      </c>
      <c r="F25" s="18"/>
      <c r="G25" s="22" t="s">
        <v>44</v>
      </c>
      <c r="H25" s="19">
        <v>6.828703703703704E-3</v>
      </c>
      <c r="I25" s="19">
        <v>1.3993055555555555E-2</v>
      </c>
      <c r="J25" s="19">
        <v>2.1180555555555553E-2</v>
      </c>
      <c r="K25" s="19">
        <v>2.8333333333333332E-2</v>
      </c>
      <c r="L25" s="19">
        <v>3.5416666666666666E-2</v>
      </c>
      <c r="M25" s="19"/>
      <c r="N25" s="20" t="s">
        <v>32</v>
      </c>
      <c r="O25" s="24" t="s">
        <v>118</v>
      </c>
      <c r="Q25" s="22">
        <f t="shared" ref="Q25" si="25">COUNTA(H25:M25)</f>
        <v>5</v>
      </c>
      <c r="R25" s="6">
        <f t="shared" ref="R25:W25" si="26">IF($E25=R$5,$Q25,0)</f>
        <v>0</v>
      </c>
      <c r="S25" s="6">
        <f t="shared" si="26"/>
        <v>5</v>
      </c>
      <c r="T25" s="6">
        <f t="shared" si="26"/>
        <v>0</v>
      </c>
      <c r="U25" s="6">
        <f t="shared" si="26"/>
        <v>0</v>
      </c>
      <c r="V25" s="6">
        <f t="shared" si="26"/>
        <v>0</v>
      </c>
      <c r="W25" s="6">
        <f t="shared" si="26"/>
        <v>0</v>
      </c>
      <c r="Y25" s="6">
        <f>IF($F25=Y$5,$Q25,0)</f>
        <v>0</v>
      </c>
      <c r="Z25" s="6">
        <f>IF($F25=Z$5,$Q25,0)</f>
        <v>0</v>
      </c>
      <c r="AB25" s="6">
        <v>1</v>
      </c>
    </row>
    <row r="26" spans="1:28" x14ac:dyDescent="0.25">
      <c r="A26" s="17"/>
      <c r="B26" s="22"/>
      <c r="C26" s="17"/>
      <c r="D26" s="17"/>
      <c r="E26" s="17"/>
      <c r="F26" s="22"/>
      <c r="G26" s="22"/>
      <c r="H26" s="19"/>
      <c r="I26" s="19">
        <f t="shared" ref="I26:L26" si="27">I25-H25</f>
        <v>7.1643518518518514E-3</v>
      </c>
      <c r="J26" s="19">
        <f t="shared" si="27"/>
        <v>7.1874999999999977E-3</v>
      </c>
      <c r="K26" s="19">
        <f t="shared" si="27"/>
        <v>7.1527777777777787E-3</v>
      </c>
      <c r="L26" s="19">
        <f t="shared" si="27"/>
        <v>7.0833333333333338E-3</v>
      </c>
      <c r="M26" s="19"/>
      <c r="N26" s="20"/>
      <c r="O26" s="21"/>
      <c r="Q26" s="22"/>
    </row>
    <row r="27" spans="1:28" ht="15.75" customHeight="1" x14ac:dyDescent="0.25">
      <c r="A27" s="17">
        <v>11</v>
      </c>
      <c r="B27" s="18" t="s">
        <v>34</v>
      </c>
      <c r="C27" s="17">
        <v>1970</v>
      </c>
      <c r="D27" s="17" t="s">
        <v>35</v>
      </c>
      <c r="E27" s="17" t="s">
        <v>36</v>
      </c>
      <c r="F27" s="18"/>
      <c r="G27" s="22" t="s">
        <v>44</v>
      </c>
      <c r="H27" s="19">
        <v>6.851851851851852E-3</v>
      </c>
      <c r="I27" s="19">
        <v>1.3993055555555555E-2</v>
      </c>
      <c r="J27" s="19">
        <v>2.1354166666666664E-2</v>
      </c>
      <c r="K27" s="19">
        <v>2.883101851851852E-2</v>
      </c>
      <c r="L27" s="19">
        <v>3.6018518518518519E-2</v>
      </c>
      <c r="M27" s="23"/>
      <c r="N27" s="20" t="s">
        <v>9</v>
      </c>
      <c r="O27" s="24" t="s">
        <v>120</v>
      </c>
      <c r="Q27" s="22">
        <f t="shared" ref="Q27" si="28">COUNTA(H27:M27)</f>
        <v>5</v>
      </c>
      <c r="R27" s="6">
        <f t="shared" ref="R27:W27" si="29">IF($E27=R$5,$Q27,0)</f>
        <v>0</v>
      </c>
      <c r="S27" s="6">
        <f t="shared" si="29"/>
        <v>0</v>
      </c>
      <c r="T27" s="6">
        <f t="shared" si="29"/>
        <v>5</v>
      </c>
      <c r="U27" s="6">
        <f t="shared" si="29"/>
        <v>0</v>
      </c>
      <c r="V27" s="6">
        <f t="shared" si="29"/>
        <v>0</v>
      </c>
      <c r="W27" s="6">
        <f t="shared" si="29"/>
        <v>0</v>
      </c>
      <c r="Y27" s="6">
        <f>IF($F27=Y$5,$Q27,0)</f>
        <v>0</v>
      </c>
      <c r="Z27" s="6">
        <f>IF($F27=Z$5,$Q27,0)</f>
        <v>0</v>
      </c>
      <c r="AB27" s="6">
        <v>1</v>
      </c>
    </row>
    <row r="28" spans="1:28" ht="15.75" customHeight="1" x14ac:dyDescent="0.25">
      <c r="A28" s="17"/>
      <c r="B28" s="22"/>
      <c r="C28" s="17"/>
      <c r="D28" s="17"/>
      <c r="E28" s="17"/>
      <c r="F28" s="22"/>
      <c r="G28" s="22"/>
      <c r="H28" s="19"/>
      <c r="I28" s="19">
        <f t="shared" ref="I28:L28" si="30">I27-H27</f>
        <v>7.1412037037037034E-3</v>
      </c>
      <c r="J28" s="19">
        <f t="shared" si="30"/>
        <v>7.3611111111111082E-3</v>
      </c>
      <c r="K28" s="19">
        <f t="shared" si="30"/>
        <v>7.4768518518518561E-3</v>
      </c>
      <c r="L28" s="19">
        <f t="shared" si="30"/>
        <v>7.1874999999999994E-3</v>
      </c>
      <c r="M28" s="23"/>
      <c r="N28" s="20"/>
      <c r="O28" s="21"/>
      <c r="Q28" s="22"/>
    </row>
    <row r="29" spans="1:28" ht="15.75" customHeight="1" x14ac:dyDescent="0.25">
      <c r="A29" s="17">
        <v>12</v>
      </c>
      <c r="B29" s="18" t="s">
        <v>58</v>
      </c>
      <c r="C29" s="17">
        <v>1968</v>
      </c>
      <c r="D29" s="17" t="s">
        <v>35</v>
      </c>
      <c r="E29" s="17" t="s">
        <v>53</v>
      </c>
      <c r="F29" s="18"/>
      <c r="G29" s="22" t="s">
        <v>44</v>
      </c>
      <c r="H29" s="19">
        <v>6.9444444444444441E-3</v>
      </c>
      <c r="I29" s="19">
        <v>1.4131944444444445E-2</v>
      </c>
      <c r="J29" s="19">
        <v>2.1527777777777781E-2</v>
      </c>
      <c r="K29" s="19">
        <v>2.8993055555555553E-2</v>
      </c>
      <c r="L29" s="19">
        <v>3.6400462962962961E-2</v>
      </c>
      <c r="M29" s="23"/>
      <c r="N29" s="20" t="s">
        <v>12</v>
      </c>
      <c r="O29" s="24" t="s">
        <v>126</v>
      </c>
      <c r="Q29" s="22">
        <f t="shared" ref="Q29" si="31">COUNTA(H29:M29)</f>
        <v>5</v>
      </c>
      <c r="R29" s="6">
        <f t="shared" ref="R29:W29" si="32">IF($E29=R$5,$Q29,0)</f>
        <v>0</v>
      </c>
      <c r="S29" s="6">
        <f t="shared" si="32"/>
        <v>0</v>
      </c>
      <c r="T29" s="6">
        <f t="shared" si="32"/>
        <v>0</v>
      </c>
      <c r="U29" s="6">
        <f t="shared" si="32"/>
        <v>0</v>
      </c>
      <c r="V29" s="6">
        <f t="shared" si="32"/>
        <v>5</v>
      </c>
      <c r="W29" s="6">
        <f t="shared" si="32"/>
        <v>0</v>
      </c>
      <c r="Y29" s="6">
        <f>IF($F29=Y$5,$Q29,0)</f>
        <v>0</v>
      </c>
      <c r="Z29" s="6">
        <f>IF($F29=Z$5,$Q29,0)</f>
        <v>0</v>
      </c>
      <c r="AB29" s="6">
        <v>1</v>
      </c>
    </row>
    <row r="30" spans="1:28" ht="15.75" customHeight="1" x14ac:dyDescent="0.25">
      <c r="A30" s="17"/>
      <c r="B30" s="22"/>
      <c r="C30" s="17"/>
      <c r="D30" s="17"/>
      <c r="E30" s="17"/>
      <c r="F30" s="22"/>
      <c r="G30" s="22"/>
      <c r="H30" s="19"/>
      <c r="I30" s="19">
        <f t="shared" ref="I30:L30" si="33">I29-H29</f>
        <v>7.1875000000000012E-3</v>
      </c>
      <c r="J30" s="19">
        <f t="shared" si="33"/>
        <v>7.3958333333333359E-3</v>
      </c>
      <c r="K30" s="19">
        <f t="shared" si="33"/>
        <v>7.4652777777777721E-3</v>
      </c>
      <c r="L30" s="19">
        <f t="shared" si="33"/>
        <v>7.4074074074074077E-3</v>
      </c>
      <c r="M30" s="23"/>
      <c r="N30" s="20"/>
      <c r="O30" s="21"/>
      <c r="Q30" s="22"/>
    </row>
    <row r="31" spans="1:28" ht="15.75" customHeight="1" x14ac:dyDescent="0.25">
      <c r="A31" s="17">
        <v>13</v>
      </c>
      <c r="B31" s="18" t="s">
        <v>172</v>
      </c>
      <c r="C31" s="17">
        <v>1986</v>
      </c>
      <c r="D31" s="17" t="s">
        <v>8</v>
      </c>
      <c r="E31" s="17"/>
      <c r="F31" s="18"/>
      <c r="G31" s="22"/>
      <c r="H31" s="19">
        <v>6.875E-3</v>
      </c>
      <c r="I31" s="19">
        <v>1.4236111111111111E-2</v>
      </c>
      <c r="J31" s="19">
        <v>2.1736111111111112E-2</v>
      </c>
      <c r="K31" s="19">
        <v>2.9351851851851851E-2</v>
      </c>
      <c r="L31" s="19">
        <v>3.6701388888888888E-2</v>
      </c>
      <c r="M31" s="23"/>
      <c r="N31" s="20" t="s">
        <v>33</v>
      </c>
      <c r="O31" s="25"/>
      <c r="Q31" s="22">
        <f t="shared" ref="Q31" si="34">COUNTA(H31:M31)</f>
        <v>5</v>
      </c>
      <c r="R31" s="6">
        <f t="shared" ref="R31:W31" si="35">IF($E31=R$5,$Q31,0)</f>
        <v>0</v>
      </c>
      <c r="S31" s="6">
        <f t="shared" si="35"/>
        <v>0</v>
      </c>
      <c r="T31" s="6">
        <f t="shared" si="35"/>
        <v>0</v>
      </c>
      <c r="U31" s="6">
        <f t="shared" si="35"/>
        <v>0</v>
      </c>
      <c r="V31" s="6">
        <f t="shared" si="35"/>
        <v>0</v>
      </c>
      <c r="W31" s="6">
        <f t="shared" si="35"/>
        <v>0</v>
      </c>
      <c r="Y31" s="6">
        <f>IF($F31=Y$5,$Q31,0)</f>
        <v>0</v>
      </c>
      <c r="Z31" s="6">
        <f>IF($F31=Z$5,$Q31,0)</f>
        <v>0</v>
      </c>
    </row>
    <row r="32" spans="1:28" ht="15.75" customHeight="1" x14ac:dyDescent="0.25">
      <c r="A32" s="17"/>
      <c r="B32" s="22"/>
      <c r="C32" s="17"/>
      <c r="D32" s="17"/>
      <c r="E32" s="17"/>
      <c r="F32" s="22"/>
      <c r="G32" s="22"/>
      <c r="H32" s="19"/>
      <c r="I32" s="19">
        <f t="shared" ref="I32" si="36">I31-H31</f>
        <v>7.3611111111111108E-3</v>
      </c>
      <c r="J32" s="19">
        <f t="shared" ref="J32" si="37">J31-I31</f>
        <v>7.5000000000000015E-3</v>
      </c>
      <c r="K32" s="19">
        <f t="shared" ref="K32" si="38">K31-J31</f>
        <v>7.6157407407407389E-3</v>
      </c>
      <c r="L32" s="19">
        <f t="shared" ref="L32" si="39">L31-K31</f>
        <v>7.3495370370370364E-3</v>
      </c>
      <c r="M32" s="23"/>
      <c r="N32" s="20"/>
      <c r="O32" s="21"/>
      <c r="Q32" s="22"/>
    </row>
    <row r="33" spans="1:29" ht="15.75" customHeight="1" x14ac:dyDescent="0.25">
      <c r="A33" s="17">
        <v>14</v>
      </c>
      <c r="B33" s="18" t="s">
        <v>30</v>
      </c>
      <c r="C33" s="17">
        <v>1987</v>
      </c>
      <c r="D33" s="17" t="s">
        <v>8</v>
      </c>
      <c r="E33" s="17"/>
      <c r="F33" s="18"/>
      <c r="G33" s="18" t="s">
        <v>31</v>
      </c>
      <c r="H33" s="19">
        <v>7.7083333333333335E-3</v>
      </c>
      <c r="I33" s="19">
        <v>1.5243055555555557E-2</v>
      </c>
      <c r="J33" s="19">
        <v>2.2638888888888889E-2</v>
      </c>
      <c r="K33" s="19">
        <v>2.9826388888888892E-2</v>
      </c>
      <c r="L33" s="19">
        <v>3.6979166666666667E-2</v>
      </c>
      <c r="M33" s="23"/>
      <c r="N33" s="20" t="s">
        <v>51</v>
      </c>
      <c r="O33" s="21"/>
      <c r="Q33" s="22">
        <f t="shared" ref="Q33" si="40">COUNTA(H33:M33)</f>
        <v>5</v>
      </c>
      <c r="R33" s="6">
        <f t="shared" ref="R33:W33" si="41">IF($E33=R$5,$Q33,0)</f>
        <v>0</v>
      </c>
      <c r="S33" s="6">
        <f t="shared" si="41"/>
        <v>0</v>
      </c>
      <c r="T33" s="6">
        <f t="shared" si="41"/>
        <v>0</v>
      </c>
      <c r="U33" s="6">
        <f t="shared" si="41"/>
        <v>0</v>
      </c>
      <c r="V33" s="6">
        <f t="shared" si="41"/>
        <v>0</v>
      </c>
      <c r="W33" s="6">
        <f t="shared" si="41"/>
        <v>0</v>
      </c>
      <c r="Y33" s="6">
        <f>IF($F33=Y$5,$Q33,0)</f>
        <v>0</v>
      </c>
      <c r="Z33" s="6">
        <f>IF($F33=Z$5,$Q33,0)</f>
        <v>0</v>
      </c>
    </row>
    <row r="34" spans="1:29" ht="15.75" customHeight="1" x14ac:dyDescent="0.25">
      <c r="A34" s="17"/>
      <c r="B34" s="22"/>
      <c r="C34" s="17"/>
      <c r="D34" s="17"/>
      <c r="E34" s="17"/>
      <c r="F34" s="22"/>
      <c r="G34" s="22"/>
      <c r="H34" s="19"/>
      <c r="I34" s="19">
        <f t="shared" ref="I34:L34" si="42">I33-H33</f>
        <v>7.534722222222223E-3</v>
      </c>
      <c r="J34" s="19">
        <f t="shared" si="42"/>
        <v>7.3958333333333324E-3</v>
      </c>
      <c r="K34" s="19">
        <f t="shared" si="42"/>
        <v>7.1875000000000029E-3</v>
      </c>
      <c r="L34" s="19">
        <f t="shared" si="42"/>
        <v>7.1527777777777753E-3</v>
      </c>
      <c r="M34" s="23"/>
      <c r="N34" s="20"/>
      <c r="O34" s="21"/>
      <c r="Q34" s="22"/>
    </row>
    <row r="35" spans="1:29" ht="15.75" customHeight="1" x14ac:dyDescent="0.25">
      <c r="A35" s="17">
        <v>15</v>
      </c>
      <c r="B35" s="18" t="s">
        <v>28</v>
      </c>
      <c r="C35" s="17">
        <v>1972</v>
      </c>
      <c r="D35" s="17" t="s">
        <v>10</v>
      </c>
      <c r="E35" s="17"/>
      <c r="F35" s="18"/>
      <c r="G35" s="18" t="s">
        <v>29</v>
      </c>
      <c r="H35" s="19">
        <v>6.8171296296296287E-3</v>
      </c>
      <c r="I35" s="19">
        <v>1.4525462962962964E-2</v>
      </c>
      <c r="J35" s="19">
        <v>2.2268518518518521E-2</v>
      </c>
      <c r="K35" s="19">
        <v>3.0011574074074076E-2</v>
      </c>
      <c r="L35" s="19">
        <v>3.7569444444444447E-2</v>
      </c>
      <c r="M35" s="23"/>
      <c r="N35" s="20" t="s">
        <v>16</v>
      </c>
      <c r="O35" s="21"/>
      <c r="Q35" s="22">
        <f t="shared" ref="Q35" si="43">COUNTA(H35:M35)</f>
        <v>5</v>
      </c>
      <c r="R35" s="6">
        <f t="shared" ref="R35:W35" si="44">IF($E35=R$5,$Q35,0)</f>
        <v>0</v>
      </c>
      <c r="S35" s="6">
        <f t="shared" si="44"/>
        <v>0</v>
      </c>
      <c r="T35" s="6">
        <f t="shared" si="44"/>
        <v>0</v>
      </c>
      <c r="U35" s="6">
        <f t="shared" si="44"/>
        <v>0</v>
      </c>
      <c r="V35" s="6">
        <f t="shared" si="44"/>
        <v>0</v>
      </c>
      <c r="W35" s="6">
        <f t="shared" si="44"/>
        <v>0</v>
      </c>
      <c r="Y35" s="6">
        <f>IF($F35=Y$5,$Q35,0)</f>
        <v>0</v>
      </c>
      <c r="Z35" s="6">
        <f>IF($F35=Z$5,$Q35,0)</f>
        <v>0</v>
      </c>
    </row>
    <row r="36" spans="1:29" ht="15.75" customHeight="1" x14ac:dyDescent="0.25">
      <c r="A36" s="17"/>
      <c r="B36" s="22"/>
      <c r="C36" s="17"/>
      <c r="D36" s="17"/>
      <c r="E36" s="17"/>
      <c r="F36" s="22"/>
      <c r="G36" s="22"/>
      <c r="H36" s="19"/>
      <c r="I36" s="19">
        <f t="shared" ref="I36:L36" si="45">I35-H35</f>
        <v>7.7083333333333353E-3</v>
      </c>
      <c r="J36" s="19">
        <f t="shared" si="45"/>
        <v>7.7430555555555568E-3</v>
      </c>
      <c r="K36" s="19">
        <f t="shared" si="45"/>
        <v>7.7430555555555551E-3</v>
      </c>
      <c r="L36" s="19">
        <f t="shared" si="45"/>
        <v>7.557870370370371E-3</v>
      </c>
      <c r="M36" s="23"/>
      <c r="N36" s="20"/>
      <c r="O36" s="21"/>
      <c r="Q36" s="22"/>
    </row>
    <row r="37" spans="1:29" ht="15.75" customHeight="1" x14ac:dyDescent="0.25">
      <c r="A37" s="17">
        <v>16</v>
      </c>
      <c r="B37" s="18" t="s">
        <v>50</v>
      </c>
      <c r="C37" s="17">
        <v>1978</v>
      </c>
      <c r="D37" s="17" t="s">
        <v>10</v>
      </c>
      <c r="E37" s="17" t="s">
        <v>36</v>
      </c>
      <c r="F37" s="18"/>
      <c r="G37" s="22" t="s">
        <v>44</v>
      </c>
      <c r="H37" s="19">
        <v>7.3611111111111108E-3</v>
      </c>
      <c r="I37" s="19">
        <v>1.5011574074074075E-2</v>
      </c>
      <c r="J37" s="19">
        <v>2.2743055555555555E-2</v>
      </c>
      <c r="K37" s="19">
        <v>3.0624999999999999E-2</v>
      </c>
      <c r="L37" s="19">
        <v>3.8460648148148147E-2</v>
      </c>
      <c r="M37" s="23"/>
      <c r="N37" s="20" t="s">
        <v>21</v>
      </c>
      <c r="O37" s="24" t="s">
        <v>122</v>
      </c>
      <c r="Q37" s="22">
        <f t="shared" ref="Q37" si="46">COUNTA(H37:M37)</f>
        <v>5</v>
      </c>
      <c r="R37" s="6">
        <f t="shared" ref="R37:W37" si="47">IF($E37=R$5,$Q37,0)</f>
        <v>0</v>
      </c>
      <c r="S37" s="6">
        <f t="shared" si="47"/>
        <v>0</v>
      </c>
      <c r="T37" s="6">
        <f t="shared" si="47"/>
        <v>5</v>
      </c>
      <c r="U37" s="6">
        <f t="shared" si="47"/>
        <v>0</v>
      </c>
      <c r="V37" s="6">
        <f t="shared" si="47"/>
        <v>0</v>
      </c>
      <c r="W37" s="6">
        <f t="shared" si="47"/>
        <v>0</v>
      </c>
      <c r="Y37" s="6">
        <f>IF($F37=Y$5,$Q37,0)</f>
        <v>0</v>
      </c>
      <c r="Z37" s="6">
        <f>IF($F37=Z$5,$Q37,0)</f>
        <v>0</v>
      </c>
      <c r="AB37" s="6">
        <v>1</v>
      </c>
    </row>
    <row r="38" spans="1:29" ht="15.75" customHeight="1" x14ac:dyDescent="0.25">
      <c r="A38" s="17"/>
      <c r="B38" s="22"/>
      <c r="C38" s="17"/>
      <c r="D38" s="17"/>
      <c r="E38" s="17"/>
      <c r="F38" s="22"/>
      <c r="G38" s="22"/>
      <c r="H38" s="19"/>
      <c r="I38" s="19">
        <f t="shared" ref="I38" si="48">I37-H37</f>
        <v>7.6504629629629639E-3</v>
      </c>
      <c r="J38" s="19">
        <f t="shared" ref="J38" si="49">J37-I37</f>
        <v>7.7314814814814798E-3</v>
      </c>
      <c r="K38" s="19">
        <f t="shared" ref="K38" si="50">K37-J37</f>
        <v>7.8819444444444449E-3</v>
      </c>
      <c r="L38" s="19">
        <f t="shared" ref="L38" si="51">L37-K37</f>
        <v>7.8356481481481471E-3</v>
      </c>
      <c r="M38" s="23"/>
      <c r="N38" s="20"/>
      <c r="O38" s="21"/>
      <c r="Q38" s="22"/>
    </row>
    <row r="39" spans="1:29" ht="15.75" customHeight="1" x14ac:dyDescent="0.25">
      <c r="A39" s="17">
        <v>17</v>
      </c>
      <c r="B39" s="18" t="s">
        <v>37</v>
      </c>
      <c r="C39" s="17">
        <v>1980</v>
      </c>
      <c r="D39" s="17" t="s">
        <v>10</v>
      </c>
      <c r="E39" s="17"/>
      <c r="F39" s="18"/>
      <c r="G39" s="18" t="s">
        <v>38</v>
      </c>
      <c r="H39" s="19">
        <v>7.1759259259259259E-3</v>
      </c>
      <c r="I39" s="19">
        <v>1.4791666666666668E-2</v>
      </c>
      <c r="J39" s="19">
        <v>2.2708333333333334E-2</v>
      </c>
      <c r="K39" s="19">
        <v>3.0659722222222224E-2</v>
      </c>
      <c r="L39" s="19">
        <v>3.8622685185185184E-2</v>
      </c>
      <c r="M39" s="23"/>
      <c r="N39" s="20" t="s">
        <v>26</v>
      </c>
      <c r="O39" s="21"/>
      <c r="Q39" s="22">
        <f t="shared" ref="Q39" si="52">COUNTA(H39:M39)</f>
        <v>5</v>
      </c>
      <c r="R39" s="6">
        <f t="shared" ref="R39:W39" si="53">IF($E39=R$5,$Q39,0)</f>
        <v>0</v>
      </c>
      <c r="S39" s="6">
        <f t="shared" si="53"/>
        <v>0</v>
      </c>
      <c r="T39" s="6">
        <f t="shared" si="53"/>
        <v>0</v>
      </c>
      <c r="U39" s="6">
        <f t="shared" si="53"/>
        <v>0</v>
      </c>
      <c r="V39" s="6">
        <f t="shared" si="53"/>
        <v>0</v>
      </c>
      <c r="W39" s="6">
        <f t="shared" si="53"/>
        <v>0</v>
      </c>
      <c r="Y39" s="6">
        <f>IF($F39=Y$5,$Q39,0)</f>
        <v>0</v>
      </c>
      <c r="Z39" s="6">
        <f>IF($F39=Z$5,$Q39,0)</f>
        <v>0</v>
      </c>
    </row>
    <row r="40" spans="1:29" ht="15.75" customHeight="1" x14ac:dyDescent="0.25">
      <c r="A40" s="17"/>
      <c r="B40" s="22"/>
      <c r="C40" s="17"/>
      <c r="D40" s="17"/>
      <c r="E40" s="17"/>
      <c r="F40" s="22"/>
      <c r="G40" s="22"/>
      <c r="H40" s="19"/>
      <c r="I40" s="19">
        <f t="shared" ref="I40:L40" si="54">I39-H39</f>
        <v>7.6157407407407424E-3</v>
      </c>
      <c r="J40" s="19">
        <f t="shared" si="54"/>
        <v>7.9166666666666656E-3</v>
      </c>
      <c r="K40" s="19">
        <f t="shared" si="54"/>
        <v>7.9513888888888898E-3</v>
      </c>
      <c r="L40" s="19">
        <f t="shared" si="54"/>
        <v>7.9629629629629599E-3</v>
      </c>
      <c r="M40" s="23"/>
      <c r="N40" s="20"/>
      <c r="O40" s="21"/>
      <c r="Q40" s="22"/>
    </row>
    <row r="41" spans="1:29" x14ac:dyDescent="0.25">
      <c r="A41" s="17">
        <v>18</v>
      </c>
      <c r="B41" s="18" t="s">
        <v>22</v>
      </c>
      <c r="C41" s="17">
        <v>1991</v>
      </c>
      <c r="D41" s="17" t="s">
        <v>8</v>
      </c>
      <c r="E41" s="17"/>
      <c r="F41" s="18"/>
      <c r="G41" s="18" t="s">
        <v>24</v>
      </c>
      <c r="H41" s="19">
        <v>1.1828703703703704E-2</v>
      </c>
      <c r="I41" s="19">
        <v>1.8518518518518521E-2</v>
      </c>
      <c r="J41" s="19">
        <v>2.5509259259259259E-2</v>
      </c>
      <c r="K41" s="19">
        <v>3.2372685185185185E-2</v>
      </c>
      <c r="L41" s="19">
        <v>3.8819444444444441E-2</v>
      </c>
      <c r="M41" s="23"/>
      <c r="N41" s="20" t="s">
        <v>57</v>
      </c>
      <c r="O41" s="21"/>
      <c r="Q41" s="22">
        <f t="shared" ref="Q41" si="55">COUNTA(H41:M41)</f>
        <v>5</v>
      </c>
      <c r="R41" s="6">
        <f t="shared" ref="R41:W41" si="56">IF($E41=R$5,$Q41,0)</f>
        <v>0</v>
      </c>
      <c r="S41" s="6">
        <f t="shared" si="56"/>
        <v>0</v>
      </c>
      <c r="T41" s="6">
        <f t="shared" si="56"/>
        <v>0</v>
      </c>
      <c r="U41" s="6">
        <f t="shared" si="56"/>
        <v>0</v>
      </c>
      <c r="V41" s="6">
        <f t="shared" si="56"/>
        <v>0</v>
      </c>
      <c r="W41" s="6">
        <f t="shared" si="56"/>
        <v>0</v>
      </c>
      <c r="Y41" s="6">
        <f>IF($F41=Y$5,$Q41,0)</f>
        <v>0</v>
      </c>
      <c r="Z41" s="6">
        <f>IF($F41=Z$5,$Q41,0)</f>
        <v>0</v>
      </c>
    </row>
    <row r="42" spans="1:29" x14ac:dyDescent="0.25">
      <c r="A42" s="17"/>
      <c r="B42" s="22"/>
      <c r="C42" s="17"/>
      <c r="D42" s="17"/>
      <c r="E42" s="17"/>
      <c r="F42" s="22"/>
      <c r="G42" s="22"/>
      <c r="H42" s="19"/>
      <c r="I42" s="19">
        <f t="shared" ref="I42:L42" si="57">I41-H41</f>
        <v>6.6898148148148168E-3</v>
      </c>
      <c r="J42" s="19">
        <f t="shared" si="57"/>
        <v>6.9907407407407383E-3</v>
      </c>
      <c r="K42" s="19">
        <f t="shared" si="57"/>
        <v>6.8634259259259256E-3</v>
      </c>
      <c r="L42" s="19">
        <f t="shared" si="57"/>
        <v>6.4467592592592562E-3</v>
      </c>
      <c r="M42" s="23"/>
      <c r="N42" s="20"/>
      <c r="O42" s="21"/>
      <c r="Q42" s="22"/>
    </row>
    <row r="43" spans="1:29" ht="15.75" customHeight="1" x14ac:dyDescent="0.25">
      <c r="A43" s="17">
        <v>19</v>
      </c>
      <c r="B43" s="18" t="s">
        <v>56</v>
      </c>
      <c r="C43" s="17">
        <v>1970</v>
      </c>
      <c r="D43" s="17" t="s">
        <v>35</v>
      </c>
      <c r="E43" s="17" t="s">
        <v>40</v>
      </c>
      <c r="F43" s="18"/>
      <c r="G43" s="22" t="s">
        <v>44</v>
      </c>
      <c r="H43" s="19">
        <v>7.7083333333333335E-3</v>
      </c>
      <c r="I43" s="19">
        <v>1.5277777777777777E-2</v>
      </c>
      <c r="J43" s="19">
        <v>2.3043981481481481E-2</v>
      </c>
      <c r="K43" s="19">
        <v>3.1041666666666665E-2</v>
      </c>
      <c r="L43" s="19">
        <v>3.9189814814814809E-2</v>
      </c>
      <c r="M43" s="23"/>
      <c r="N43" s="20" t="s">
        <v>16</v>
      </c>
      <c r="O43" s="24" t="s">
        <v>127</v>
      </c>
      <c r="Q43" s="22">
        <f t="shared" ref="Q43" si="58">COUNTA(H43:M43)</f>
        <v>5</v>
      </c>
      <c r="R43" s="6">
        <f t="shared" ref="R43:W43" si="59">IF($E43=R$5,$Q43,0)</f>
        <v>0</v>
      </c>
      <c r="S43" s="6">
        <f t="shared" si="59"/>
        <v>0</v>
      </c>
      <c r="T43" s="6">
        <f t="shared" si="59"/>
        <v>0</v>
      </c>
      <c r="U43" s="6">
        <f t="shared" si="59"/>
        <v>0</v>
      </c>
      <c r="V43" s="6">
        <f t="shared" si="59"/>
        <v>0</v>
      </c>
      <c r="W43" s="6">
        <f t="shared" si="59"/>
        <v>5</v>
      </c>
      <c r="Y43" s="6">
        <f>IF($F43=Y$5,$Q43,0)</f>
        <v>0</v>
      </c>
      <c r="Z43" s="6">
        <f>IF($F43=Z$5,$Q43,0)</f>
        <v>0</v>
      </c>
      <c r="AB43" s="6">
        <v>1</v>
      </c>
    </row>
    <row r="44" spans="1:29" ht="15.75" customHeight="1" x14ac:dyDescent="0.25">
      <c r="A44" s="17"/>
      <c r="B44" s="22"/>
      <c r="C44" s="17"/>
      <c r="D44" s="17"/>
      <c r="E44" s="17"/>
      <c r="F44" s="22"/>
      <c r="G44" s="22"/>
      <c r="H44" s="19"/>
      <c r="I44" s="19">
        <f t="shared" ref="I44:L44" si="60">I43-H43</f>
        <v>7.5694444444444437E-3</v>
      </c>
      <c r="J44" s="19">
        <f t="shared" si="60"/>
        <v>7.766203703703704E-3</v>
      </c>
      <c r="K44" s="19">
        <f t="shared" si="60"/>
        <v>7.9976851851851841E-3</v>
      </c>
      <c r="L44" s="19">
        <f t="shared" si="60"/>
        <v>8.1481481481481439E-3</v>
      </c>
      <c r="M44" s="23"/>
      <c r="N44" s="20"/>
      <c r="O44" s="21"/>
      <c r="Q44" s="22"/>
    </row>
    <row r="45" spans="1:29" ht="15.75" customHeight="1" x14ac:dyDescent="0.25">
      <c r="A45" s="17">
        <v>20</v>
      </c>
      <c r="B45" s="18" t="s">
        <v>46</v>
      </c>
      <c r="C45" s="17">
        <v>1951</v>
      </c>
      <c r="D45" s="17" t="s">
        <v>47</v>
      </c>
      <c r="E45" s="17" t="s">
        <v>48</v>
      </c>
      <c r="F45" s="18" t="s">
        <v>49</v>
      </c>
      <c r="G45" s="18" t="s">
        <v>44</v>
      </c>
      <c r="H45" s="19">
        <v>7.7546296296296287E-3</v>
      </c>
      <c r="I45" s="19">
        <v>1.5740740740740743E-2</v>
      </c>
      <c r="J45" s="19">
        <v>2.3750000000000004E-2</v>
      </c>
      <c r="K45" s="19">
        <v>3.170138888888889E-2</v>
      </c>
      <c r="L45" s="19">
        <v>3.9583333333333331E-2</v>
      </c>
      <c r="M45" s="23"/>
      <c r="N45" s="20" t="s">
        <v>9</v>
      </c>
      <c r="O45" s="24" t="s">
        <v>124</v>
      </c>
      <c r="Q45" s="22">
        <f t="shared" ref="Q45" si="61">COUNTA(H45:M45)</f>
        <v>5</v>
      </c>
      <c r="R45" s="6">
        <f t="shared" ref="R45:W45" si="62">IF($E45=R$5,$Q45,0)</f>
        <v>0</v>
      </c>
      <c r="S45" s="6">
        <f t="shared" si="62"/>
        <v>0</v>
      </c>
      <c r="T45" s="6">
        <f t="shared" si="62"/>
        <v>0</v>
      </c>
      <c r="U45" s="6">
        <f t="shared" si="62"/>
        <v>5</v>
      </c>
      <c r="V45" s="6">
        <f t="shared" si="62"/>
        <v>0</v>
      </c>
      <c r="W45" s="6">
        <f t="shared" si="62"/>
        <v>0</v>
      </c>
      <c r="Y45" s="6">
        <f>IF($F45=Y$5,$Q45,0)</f>
        <v>0</v>
      </c>
      <c r="Z45" s="6">
        <f>IF($F45=Z$5,$Q45,0)</f>
        <v>5</v>
      </c>
      <c r="AB45" s="6">
        <v>1</v>
      </c>
      <c r="AC45" s="6">
        <v>1</v>
      </c>
    </row>
    <row r="46" spans="1:29" ht="15.75" customHeight="1" x14ac:dyDescent="0.25">
      <c r="A46" s="17"/>
      <c r="B46" s="22"/>
      <c r="C46" s="17"/>
      <c r="D46" s="17"/>
      <c r="E46" s="17"/>
      <c r="F46" s="22"/>
      <c r="G46" s="22"/>
      <c r="H46" s="19"/>
      <c r="I46" s="19">
        <f t="shared" ref="I46:L46" si="63">I45-H45</f>
        <v>7.986111111111114E-3</v>
      </c>
      <c r="J46" s="19">
        <f t="shared" si="63"/>
        <v>8.0092592592592611E-3</v>
      </c>
      <c r="K46" s="19">
        <f t="shared" si="63"/>
        <v>7.9513888888888863E-3</v>
      </c>
      <c r="L46" s="19">
        <f t="shared" si="63"/>
        <v>7.8819444444444414E-3</v>
      </c>
      <c r="M46" s="23"/>
      <c r="N46" s="20"/>
      <c r="O46" s="21"/>
      <c r="Q46" s="22"/>
    </row>
    <row r="47" spans="1:29" ht="15.75" customHeight="1" x14ac:dyDescent="0.25">
      <c r="A47" s="17">
        <v>21</v>
      </c>
      <c r="B47" s="18" t="s">
        <v>42</v>
      </c>
      <c r="C47" s="17">
        <v>1956</v>
      </c>
      <c r="D47" s="17" t="s">
        <v>43</v>
      </c>
      <c r="E47" s="17"/>
      <c r="F47" s="18"/>
      <c r="G47" s="18" t="s">
        <v>44</v>
      </c>
      <c r="H47" s="19">
        <v>7.743055555555556E-3</v>
      </c>
      <c r="I47" s="19">
        <v>1.5724710648148146E-2</v>
      </c>
      <c r="J47" s="19">
        <v>2.3750000000000004E-2</v>
      </c>
      <c r="K47" s="19">
        <v>3.1817129629629633E-2</v>
      </c>
      <c r="L47" s="19">
        <v>3.9976851851851854E-2</v>
      </c>
      <c r="M47" s="23"/>
      <c r="N47" s="20" t="s">
        <v>9</v>
      </c>
      <c r="O47" s="21"/>
      <c r="Q47" s="22">
        <f t="shared" ref="Q47" si="64">COUNTA(H47:M47)</f>
        <v>5</v>
      </c>
      <c r="R47" s="6">
        <f t="shared" ref="R47:W47" si="65">IF($E47=R$5,$Q47,0)</f>
        <v>0</v>
      </c>
      <c r="S47" s="6">
        <f t="shared" si="65"/>
        <v>0</v>
      </c>
      <c r="T47" s="6">
        <f t="shared" si="65"/>
        <v>0</v>
      </c>
      <c r="U47" s="6">
        <f t="shared" si="65"/>
        <v>0</v>
      </c>
      <c r="V47" s="6">
        <f t="shared" si="65"/>
        <v>0</v>
      </c>
      <c r="W47" s="6">
        <f t="shared" si="65"/>
        <v>0</v>
      </c>
      <c r="Y47" s="6">
        <f>IF($F47=Y$5,$Q47,0)</f>
        <v>0</v>
      </c>
      <c r="Z47" s="6">
        <f>IF($F47=Z$5,$Q47,0)</f>
        <v>0</v>
      </c>
    </row>
    <row r="48" spans="1:29" ht="15.75" customHeight="1" x14ac:dyDescent="0.25">
      <c r="A48" s="17"/>
      <c r="B48" s="22"/>
      <c r="C48" s="17"/>
      <c r="D48" s="17"/>
      <c r="E48" s="17"/>
      <c r="F48" s="22"/>
      <c r="G48" s="22"/>
      <c r="H48" s="19"/>
      <c r="I48" s="19">
        <f t="shared" ref="I48:L48" si="66">I47-H47</f>
        <v>7.9816550925925905E-3</v>
      </c>
      <c r="J48" s="19">
        <f t="shared" si="66"/>
        <v>8.0252893518518581E-3</v>
      </c>
      <c r="K48" s="19">
        <f t="shared" si="66"/>
        <v>8.067129629629629E-3</v>
      </c>
      <c r="L48" s="19">
        <f t="shared" si="66"/>
        <v>8.159722222222221E-3</v>
      </c>
      <c r="M48" s="23"/>
      <c r="N48" s="20"/>
      <c r="O48" s="21"/>
      <c r="Q48" s="22"/>
    </row>
    <row r="49" spans="1:29" ht="15.75" customHeight="1" x14ac:dyDescent="0.25">
      <c r="A49" s="17">
        <v>22</v>
      </c>
      <c r="B49" s="18" t="s">
        <v>41</v>
      </c>
      <c r="C49" s="17">
        <v>1994</v>
      </c>
      <c r="D49" s="17" t="s">
        <v>23</v>
      </c>
      <c r="E49" s="17" t="s">
        <v>36</v>
      </c>
      <c r="F49" s="18"/>
      <c r="G49" s="22"/>
      <c r="H49" s="19">
        <v>7.8472222222222224E-3</v>
      </c>
      <c r="I49" s="19">
        <v>1.5787037037037037E-2</v>
      </c>
      <c r="J49" s="19">
        <v>2.3831018518518519E-2</v>
      </c>
      <c r="K49" s="19">
        <v>3.2129629629629626E-2</v>
      </c>
      <c r="L49" s="19">
        <v>4.0196759259259258E-2</v>
      </c>
      <c r="M49" s="23"/>
      <c r="N49" s="20" t="s">
        <v>12</v>
      </c>
      <c r="O49" s="24" t="s">
        <v>119</v>
      </c>
      <c r="Q49" s="22">
        <f t="shared" ref="Q49" si="67">COUNTA(H49:M49)</f>
        <v>5</v>
      </c>
      <c r="R49" s="6">
        <f t="shared" ref="R49:W49" si="68">IF($E49=R$5,$Q49,0)</f>
        <v>0</v>
      </c>
      <c r="S49" s="6">
        <f t="shared" si="68"/>
        <v>0</v>
      </c>
      <c r="T49" s="6">
        <f t="shared" si="68"/>
        <v>5</v>
      </c>
      <c r="U49" s="6">
        <f t="shared" si="68"/>
        <v>0</v>
      </c>
      <c r="V49" s="6">
        <f t="shared" si="68"/>
        <v>0</v>
      </c>
      <c r="W49" s="6">
        <f t="shared" si="68"/>
        <v>0</v>
      </c>
      <c r="Y49" s="6">
        <f>IF($F49=Y$5,$Q49,0)</f>
        <v>0</v>
      </c>
      <c r="Z49" s="6">
        <f>IF($F49=Z$5,$Q49,0)</f>
        <v>0</v>
      </c>
      <c r="AB49" s="6">
        <v>1</v>
      </c>
    </row>
    <row r="50" spans="1:29" ht="15.75" customHeight="1" x14ac:dyDescent="0.25">
      <c r="A50" s="17"/>
      <c r="B50" s="22"/>
      <c r="C50" s="17"/>
      <c r="D50" s="17"/>
      <c r="E50" s="17"/>
      <c r="F50" s="22"/>
      <c r="G50" s="22"/>
      <c r="H50" s="19"/>
      <c r="I50" s="19">
        <f t="shared" ref="I50:L50" si="69">I49-H49</f>
        <v>7.9398148148148145E-3</v>
      </c>
      <c r="J50" s="19">
        <f t="shared" si="69"/>
        <v>8.0439814814814818E-3</v>
      </c>
      <c r="K50" s="19">
        <f t="shared" si="69"/>
        <v>8.2986111111111073E-3</v>
      </c>
      <c r="L50" s="19">
        <f t="shared" si="69"/>
        <v>8.0671296296296324E-3</v>
      </c>
      <c r="M50" s="23"/>
      <c r="N50" s="20"/>
      <c r="O50" s="21"/>
      <c r="Q50" s="22"/>
    </row>
    <row r="51" spans="1:29" ht="15.75" customHeight="1" x14ac:dyDescent="0.25">
      <c r="A51" s="17">
        <v>23</v>
      </c>
      <c r="B51" s="18" t="s">
        <v>173</v>
      </c>
      <c r="C51" s="17">
        <v>1964</v>
      </c>
      <c r="D51" s="17" t="s">
        <v>35</v>
      </c>
      <c r="E51" s="17"/>
      <c r="F51" s="18"/>
      <c r="G51" s="22" t="s">
        <v>44</v>
      </c>
      <c r="H51" s="19">
        <v>7.8935185185185185E-3</v>
      </c>
      <c r="I51" s="19">
        <v>1.5972222222222224E-2</v>
      </c>
      <c r="J51" s="19">
        <v>2.4062500000000001E-2</v>
      </c>
      <c r="K51" s="19">
        <v>3.2233796296296295E-2</v>
      </c>
      <c r="L51" s="19">
        <v>3.4722222222222224E-2</v>
      </c>
      <c r="M51" s="23"/>
      <c r="N51" s="20" t="s">
        <v>21</v>
      </c>
      <c r="O51" s="21"/>
      <c r="Q51" s="22">
        <f t="shared" ref="Q51" si="70">COUNTA(H51:M51)</f>
        <v>5</v>
      </c>
      <c r="R51" s="6">
        <f t="shared" ref="R51:W51" si="71">IF($E51=R$5,$Q51,0)</f>
        <v>0</v>
      </c>
      <c r="S51" s="6">
        <f t="shared" si="71"/>
        <v>0</v>
      </c>
      <c r="T51" s="6">
        <f t="shared" si="71"/>
        <v>0</v>
      </c>
      <c r="U51" s="6">
        <f t="shared" si="71"/>
        <v>0</v>
      </c>
      <c r="V51" s="6">
        <f t="shared" si="71"/>
        <v>0</v>
      </c>
      <c r="W51" s="6">
        <f t="shared" si="71"/>
        <v>0</v>
      </c>
      <c r="Y51" s="6">
        <f>IF($F51=Y$5,$Q51,0)</f>
        <v>0</v>
      </c>
      <c r="Z51" s="6">
        <f>IF($F51=Z$5,$Q51,0)</f>
        <v>0</v>
      </c>
    </row>
    <row r="52" spans="1:29" ht="15.75" customHeight="1" x14ac:dyDescent="0.25">
      <c r="A52" s="17"/>
      <c r="B52" s="22"/>
      <c r="C52" s="17"/>
      <c r="D52" s="17"/>
      <c r="E52" s="17"/>
      <c r="F52" s="22"/>
      <c r="G52" s="22"/>
      <c r="H52" s="19"/>
      <c r="I52" s="19">
        <f t="shared" ref="I52:L52" si="72">I51-H51</f>
        <v>8.078703703703706E-3</v>
      </c>
      <c r="J52" s="19">
        <f t="shared" si="72"/>
        <v>8.0902777777777761E-3</v>
      </c>
      <c r="K52" s="19">
        <f t="shared" si="72"/>
        <v>8.1712962962962946E-3</v>
      </c>
      <c r="L52" s="19">
        <f t="shared" si="72"/>
        <v>2.4884259259259287E-3</v>
      </c>
      <c r="M52" s="23"/>
      <c r="N52" s="20"/>
      <c r="O52" s="21"/>
      <c r="Q52" s="22"/>
    </row>
    <row r="53" spans="1:29" ht="15.75" customHeight="1" x14ac:dyDescent="0.25">
      <c r="A53" s="17">
        <v>24</v>
      </c>
      <c r="B53" s="18" t="s">
        <v>45</v>
      </c>
      <c r="C53" s="17">
        <v>1954</v>
      </c>
      <c r="D53" s="17" t="s">
        <v>43</v>
      </c>
      <c r="E53" s="17"/>
      <c r="F53" s="18"/>
      <c r="G53" s="18" t="s">
        <v>44</v>
      </c>
      <c r="H53" s="19">
        <v>7.7314814814814815E-3</v>
      </c>
      <c r="I53" s="19">
        <v>1.5706018518518518E-2</v>
      </c>
      <c r="J53" s="19">
        <v>2.3993055555555556E-2</v>
      </c>
      <c r="K53" s="19">
        <v>3.2268518518518523E-2</v>
      </c>
      <c r="L53" s="19">
        <v>4.0636574074074075E-2</v>
      </c>
      <c r="M53" s="23"/>
      <c r="N53" s="20" t="s">
        <v>12</v>
      </c>
      <c r="O53" s="21"/>
      <c r="Q53" s="22">
        <f t="shared" ref="Q53" si="73">COUNTA(H53:M53)</f>
        <v>5</v>
      </c>
      <c r="R53" s="6">
        <f t="shared" ref="R53:W53" si="74">IF($E53=R$5,$Q53,0)</f>
        <v>0</v>
      </c>
      <c r="S53" s="6">
        <f t="shared" si="74"/>
        <v>0</v>
      </c>
      <c r="T53" s="6">
        <f t="shared" si="74"/>
        <v>0</v>
      </c>
      <c r="U53" s="6">
        <f t="shared" si="74"/>
        <v>0</v>
      </c>
      <c r="V53" s="6">
        <f t="shared" si="74"/>
        <v>0</v>
      </c>
      <c r="W53" s="6">
        <f t="shared" si="74"/>
        <v>0</v>
      </c>
      <c r="Y53" s="6">
        <f>IF($F53=Y$5,$Q53,0)</f>
        <v>0</v>
      </c>
      <c r="Z53" s="6">
        <f>IF($F53=Z$5,$Q53,0)</f>
        <v>0</v>
      </c>
    </row>
    <row r="54" spans="1:29" ht="15.75" customHeight="1" x14ac:dyDescent="0.25">
      <c r="A54" s="17"/>
      <c r="B54" s="22"/>
      <c r="C54" s="17"/>
      <c r="D54" s="17"/>
      <c r="E54" s="17"/>
      <c r="F54" s="22"/>
      <c r="G54" s="22"/>
      <c r="H54" s="19"/>
      <c r="I54" s="19">
        <f t="shared" ref="I54:L54" si="75">I53-H53</f>
        <v>7.9745370370370369E-3</v>
      </c>
      <c r="J54" s="19">
        <f t="shared" si="75"/>
        <v>8.2870370370370372E-3</v>
      </c>
      <c r="K54" s="19">
        <f t="shared" si="75"/>
        <v>8.2754629629629671E-3</v>
      </c>
      <c r="L54" s="19">
        <f t="shared" si="75"/>
        <v>8.3680555555555522E-3</v>
      </c>
      <c r="M54" s="23"/>
      <c r="N54" s="20"/>
      <c r="O54" s="21"/>
      <c r="Q54" s="22"/>
    </row>
    <row r="55" spans="1:29" ht="15.75" customHeight="1" x14ac:dyDescent="0.25">
      <c r="A55" s="17">
        <v>25</v>
      </c>
      <c r="B55" s="18" t="s">
        <v>39</v>
      </c>
      <c r="C55" s="17">
        <v>1974</v>
      </c>
      <c r="D55" s="17" t="s">
        <v>10</v>
      </c>
      <c r="E55" s="17" t="s">
        <v>40</v>
      </c>
      <c r="F55" s="18"/>
      <c r="G55" s="22" t="s">
        <v>44</v>
      </c>
      <c r="H55" s="19">
        <v>8.0555555555555554E-3</v>
      </c>
      <c r="I55" s="19">
        <v>1.6238425925925924E-2</v>
      </c>
      <c r="J55" s="19">
        <v>2.476851851851852E-2</v>
      </c>
      <c r="K55" s="19">
        <v>3.3402777777777774E-2</v>
      </c>
      <c r="L55" s="19">
        <v>4.2418981481481481E-2</v>
      </c>
      <c r="M55" s="23"/>
      <c r="N55" s="20" t="s">
        <v>27</v>
      </c>
      <c r="O55" s="24" t="s">
        <v>125</v>
      </c>
      <c r="Q55" s="22">
        <f t="shared" ref="Q55" si="76">COUNTA(H55:M55)</f>
        <v>5</v>
      </c>
      <c r="R55" s="6">
        <f t="shared" ref="R55:W55" si="77">IF($E55=R$5,$Q55,0)</f>
        <v>0</v>
      </c>
      <c r="S55" s="6">
        <f t="shared" si="77"/>
        <v>0</v>
      </c>
      <c r="T55" s="6">
        <f t="shared" si="77"/>
        <v>0</v>
      </c>
      <c r="U55" s="6">
        <f t="shared" si="77"/>
        <v>0</v>
      </c>
      <c r="V55" s="6">
        <f t="shared" si="77"/>
        <v>0</v>
      </c>
      <c r="W55" s="6">
        <f t="shared" si="77"/>
        <v>5</v>
      </c>
      <c r="Y55" s="6">
        <f>IF($F55=Y$5,$Q55,0)</f>
        <v>0</v>
      </c>
      <c r="Z55" s="6">
        <f>IF($F55=Z$5,$Q55,0)</f>
        <v>0</v>
      </c>
      <c r="AB55" s="6">
        <v>1</v>
      </c>
    </row>
    <row r="56" spans="1:29" ht="15.75" customHeight="1" x14ac:dyDescent="0.25">
      <c r="A56" s="17"/>
      <c r="B56" s="22"/>
      <c r="C56" s="17"/>
      <c r="D56" s="17"/>
      <c r="E56" s="17"/>
      <c r="F56" s="22"/>
      <c r="G56" s="22"/>
      <c r="H56" s="19"/>
      <c r="I56" s="19">
        <f t="shared" ref="I56:L56" si="78">I55-H55</f>
        <v>8.1828703703703681E-3</v>
      </c>
      <c r="J56" s="19">
        <f t="shared" si="78"/>
        <v>8.5300925925925961E-3</v>
      </c>
      <c r="K56" s="19">
        <f t="shared" si="78"/>
        <v>8.6342592592592547E-3</v>
      </c>
      <c r="L56" s="19">
        <f t="shared" si="78"/>
        <v>9.0162037037037068E-3</v>
      </c>
      <c r="M56" s="23"/>
      <c r="N56" s="20"/>
      <c r="O56" s="21"/>
      <c r="Q56" s="22"/>
    </row>
    <row r="57" spans="1:29" ht="15.75" customHeight="1" x14ac:dyDescent="0.25">
      <c r="A57" s="17">
        <v>26</v>
      </c>
      <c r="B57" s="18" t="s">
        <v>174</v>
      </c>
      <c r="C57" s="17">
        <v>1989</v>
      </c>
      <c r="D57" s="17" t="s">
        <v>8</v>
      </c>
      <c r="E57" s="17" t="s">
        <v>36</v>
      </c>
      <c r="F57" s="18"/>
      <c r="G57" s="22" t="s">
        <v>44</v>
      </c>
      <c r="H57" s="19">
        <v>7.8009259259259256E-3</v>
      </c>
      <c r="I57" s="19">
        <v>1.5810185185185184E-2</v>
      </c>
      <c r="J57" s="19">
        <v>2.4282407407407409E-2</v>
      </c>
      <c r="K57" s="19">
        <v>3.3449074074074069E-2</v>
      </c>
      <c r="L57" s="19">
        <v>4.3124999999999997E-2</v>
      </c>
      <c r="M57" s="23"/>
      <c r="N57" s="20" t="s">
        <v>59</v>
      </c>
      <c r="O57" s="24" t="s">
        <v>132</v>
      </c>
      <c r="Q57" s="22">
        <f t="shared" ref="Q57" si="79">COUNTA(H57:M57)</f>
        <v>5</v>
      </c>
      <c r="R57" s="6">
        <f t="shared" ref="R57:W57" si="80">IF($E57=R$5,$Q57,0)</f>
        <v>0</v>
      </c>
      <c r="S57" s="6">
        <f t="shared" si="80"/>
        <v>0</v>
      </c>
      <c r="T57" s="6">
        <f t="shared" si="80"/>
        <v>5</v>
      </c>
      <c r="U57" s="6">
        <f t="shared" si="80"/>
        <v>0</v>
      </c>
      <c r="V57" s="6">
        <f t="shared" si="80"/>
        <v>0</v>
      </c>
      <c r="W57" s="6">
        <f t="shared" si="80"/>
        <v>0</v>
      </c>
      <c r="Y57" s="6">
        <f>IF($F57=Y$5,$Q57,0)</f>
        <v>0</v>
      </c>
      <c r="Z57" s="6">
        <f>IF($F57=Z$5,$Q57,0)</f>
        <v>0</v>
      </c>
      <c r="AB57" s="6">
        <v>1</v>
      </c>
    </row>
    <row r="58" spans="1:29" ht="15.75" customHeight="1" x14ac:dyDescent="0.25">
      <c r="A58" s="17"/>
      <c r="B58" s="22"/>
      <c r="C58" s="17"/>
      <c r="D58" s="17"/>
      <c r="E58" s="17"/>
      <c r="F58" s="22"/>
      <c r="G58" s="22"/>
      <c r="H58" s="19"/>
      <c r="I58" s="19">
        <f t="shared" ref="I58" si="81">I57-H57</f>
        <v>8.0092592592592576E-3</v>
      </c>
      <c r="J58" s="19">
        <f t="shared" ref="J58" si="82">J57-I57</f>
        <v>8.4722222222222247E-3</v>
      </c>
      <c r="K58" s="19">
        <f t="shared" ref="K58" si="83">K57-J57</f>
        <v>9.1666666666666598E-3</v>
      </c>
      <c r="L58" s="19">
        <f t="shared" ref="L58" si="84">L57-K57</f>
        <v>9.6759259259259281E-3</v>
      </c>
      <c r="M58" s="23"/>
      <c r="N58" s="20"/>
      <c r="O58" s="21"/>
      <c r="Q58" s="22"/>
    </row>
    <row r="59" spans="1:29" ht="15.75" customHeight="1" x14ac:dyDescent="0.25">
      <c r="A59" s="17">
        <v>27</v>
      </c>
      <c r="B59" s="18" t="s">
        <v>175</v>
      </c>
      <c r="C59" s="17">
        <v>1977</v>
      </c>
      <c r="D59" s="17" t="s">
        <v>10</v>
      </c>
      <c r="E59" s="17" t="s">
        <v>48</v>
      </c>
      <c r="F59" s="18" t="s">
        <v>176</v>
      </c>
      <c r="G59" s="22" t="s">
        <v>44</v>
      </c>
      <c r="H59" s="19">
        <v>8.5763888888888886E-3</v>
      </c>
      <c r="I59" s="19">
        <v>1.7361111111111112E-2</v>
      </c>
      <c r="J59" s="19">
        <v>2.6053240740740738E-2</v>
      </c>
      <c r="K59" s="19">
        <v>3.4548611111111113E-2</v>
      </c>
      <c r="L59" s="19">
        <v>4.3252314814814813E-2</v>
      </c>
      <c r="M59" s="23"/>
      <c r="N59" s="20" t="s">
        <v>32</v>
      </c>
      <c r="O59" s="24" t="s">
        <v>129</v>
      </c>
      <c r="Q59" s="22">
        <f t="shared" ref="Q59" si="85">COUNTA(H59:M59)</f>
        <v>5</v>
      </c>
      <c r="R59" s="6">
        <f t="shared" ref="R59:W59" si="86">IF($E59=R$5,$Q59,0)</f>
        <v>0</v>
      </c>
      <c r="S59" s="6">
        <f t="shared" si="86"/>
        <v>0</v>
      </c>
      <c r="T59" s="6">
        <f t="shared" si="86"/>
        <v>0</v>
      </c>
      <c r="U59" s="6">
        <f t="shared" si="86"/>
        <v>5</v>
      </c>
      <c r="V59" s="6">
        <f t="shared" si="86"/>
        <v>0</v>
      </c>
      <c r="W59" s="6">
        <f t="shared" si="86"/>
        <v>0</v>
      </c>
      <c r="Y59" s="6">
        <f>IF($F59=Y$5,$Q59,0)</f>
        <v>0</v>
      </c>
      <c r="Z59" s="6">
        <f>IF($F59=Z$5,$Q59,0)</f>
        <v>0</v>
      </c>
      <c r="AB59" s="6">
        <v>1</v>
      </c>
      <c r="AC59" s="6">
        <v>1</v>
      </c>
    </row>
    <row r="60" spans="1:29" ht="15.75" customHeight="1" x14ac:dyDescent="0.25">
      <c r="A60" s="17"/>
      <c r="B60" s="22"/>
      <c r="C60" s="17"/>
      <c r="D60" s="17"/>
      <c r="E60" s="17"/>
      <c r="F60" s="22"/>
      <c r="G60" s="22"/>
      <c r="H60" s="19"/>
      <c r="I60" s="19">
        <f>I59-H59</f>
        <v>8.7847222222222233E-3</v>
      </c>
      <c r="J60" s="19">
        <f>J59-I59</f>
        <v>8.692129629629626E-3</v>
      </c>
      <c r="K60" s="19">
        <f>K59-J59</f>
        <v>8.4953703703703753E-3</v>
      </c>
      <c r="L60" s="19">
        <f>L59-K59</f>
        <v>8.7037037037036996E-3</v>
      </c>
      <c r="M60" s="23"/>
      <c r="N60" s="20"/>
      <c r="O60" s="21"/>
      <c r="Q60" s="22"/>
    </row>
    <row r="61" spans="1:29" ht="15.75" customHeight="1" x14ac:dyDescent="0.25">
      <c r="A61" s="17">
        <v>28</v>
      </c>
      <c r="B61" s="18" t="s">
        <v>52</v>
      </c>
      <c r="C61" s="17">
        <v>1968</v>
      </c>
      <c r="D61" s="17" t="s">
        <v>35</v>
      </c>
      <c r="E61" s="17" t="s">
        <v>53</v>
      </c>
      <c r="F61" s="18"/>
      <c r="G61" s="22" t="s">
        <v>44</v>
      </c>
      <c r="H61" s="19">
        <v>7.7777777777777767E-3</v>
      </c>
      <c r="I61" s="19">
        <v>1.5844907407407408E-2</v>
      </c>
      <c r="J61" s="19">
        <v>2.3958333333333331E-2</v>
      </c>
      <c r="K61" s="19">
        <v>3.2233796296296295E-2</v>
      </c>
      <c r="L61" s="19"/>
      <c r="M61" s="23"/>
      <c r="N61" s="20" t="s">
        <v>26</v>
      </c>
      <c r="O61" s="24" t="s">
        <v>128</v>
      </c>
      <c r="Q61" s="22">
        <f t="shared" ref="Q61" si="87">COUNTA(H61:M61)</f>
        <v>4</v>
      </c>
      <c r="R61" s="6">
        <f t="shared" ref="R61:W61" si="88">IF($E61=R$5,$Q61,0)</f>
        <v>0</v>
      </c>
      <c r="S61" s="6">
        <f t="shared" si="88"/>
        <v>0</v>
      </c>
      <c r="T61" s="6">
        <f t="shared" si="88"/>
        <v>0</v>
      </c>
      <c r="U61" s="6">
        <f t="shared" si="88"/>
        <v>0</v>
      </c>
      <c r="V61" s="6">
        <f t="shared" si="88"/>
        <v>4</v>
      </c>
      <c r="W61" s="6">
        <f t="shared" si="88"/>
        <v>0</v>
      </c>
      <c r="Y61" s="6">
        <f>IF($F61=Y$5,$Q61,0)</f>
        <v>0</v>
      </c>
      <c r="Z61" s="6">
        <f>IF($F61=Z$5,$Q61,0)</f>
        <v>0</v>
      </c>
      <c r="AB61" s="6">
        <v>1</v>
      </c>
    </row>
    <row r="62" spans="1:29" ht="15.75" customHeight="1" x14ac:dyDescent="0.25">
      <c r="A62" s="17"/>
      <c r="B62" s="22"/>
      <c r="C62" s="17"/>
      <c r="D62" s="17"/>
      <c r="E62" s="17"/>
      <c r="F62" s="22"/>
      <c r="G62" s="22"/>
      <c r="H62" s="19"/>
      <c r="I62" s="19">
        <f t="shared" ref="I62:K62" si="89">I61-H61</f>
        <v>8.0671296296296324E-3</v>
      </c>
      <c r="J62" s="19">
        <f t="shared" si="89"/>
        <v>8.1134259259259232E-3</v>
      </c>
      <c r="K62" s="19">
        <f t="shared" si="89"/>
        <v>8.2754629629629636E-3</v>
      </c>
      <c r="L62" s="19"/>
      <c r="M62" s="23"/>
      <c r="N62" s="20"/>
      <c r="O62" s="21"/>
      <c r="Q62" s="22"/>
    </row>
    <row r="63" spans="1:29" s="32" customFormat="1" ht="15.75" customHeight="1" x14ac:dyDescent="0.25">
      <c r="A63" s="17">
        <v>29</v>
      </c>
      <c r="B63" s="26" t="s">
        <v>177</v>
      </c>
      <c r="C63" s="27">
        <v>1984</v>
      </c>
      <c r="D63" s="17" t="s">
        <v>23</v>
      </c>
      <c r="E63" s="27" t="s">
        <v>48</v>
      </c>
      <c r="F63" s="26" t="s">
        <v>54</v>
      </c>
      <c r="G63" s="28" t="s">
        <v>44</v>
      </c>
      <c r="H63" s="19">
        <v>7.7662037037037031E-3</v>
      </c>
      <c r="I63" s="19">
        <v>1.5763888888888886E-2</v>
      </c>
      <c r="J63" s="19">
        <v>2.388888888888889E-2</v>
      </c>
      <c r="K63" s="19">
        <v>3.3171296296296296E-2</v>
      </c>
      <c r="L63" s="29"/>
      <c r="M63" s="30"/>
      <c r="N63" s="27">
        <v>3</v>
      </c>
      <c r="O63" s="31" t="s">
        <v>121</v>
      </c>
      <c r="Q63" s="22">
        <f t="shared" ref="Q63" si="90">COUNTA(H63:M63)</f>
        <v>4</v>
      </c>
      <c r="R63" s="6">
        <f t="shared" ref="R63:W63" si="91">IF($E63=R$5,$Q63,0)</f>
        <v>0</v>
      </c>
      <c r="S63" s="6">
        <f t="shared" si="91"/>
        <v>0</v>
      </c>
      <c r="T63" s="6">
        <f t="shared" si="91"/>
        <v>0</v>
      </c>
      <c r="U63" s="6">
        <f t="shared" si="91"/>
        <v>4</v>
      </c>
      <c r="V63" s="6">
        <f t="shared" si="91"/>
        <v>0</v>
      </c>
      <c r="W63" s="6">
        <f t="shared" si="91"/>
        <v>0</v>
      </c>
      <c r="X63" s="6"/>
      <c r="Y63" s="6">
        <f>IF($F63=Y$5,$Q63,0)</f>
        <v>4</v>
      </c>
      <c r="Z63" s="6">
        <f>IF($F63=Z$5,$Q63,0)</f>
        <v>0</v>
      </c>
      <c r="AB63" s="32">
        <v>1</v>
      </c>
      <c r="AC63" s="32">
        <v>1</v>
      </c>
    </row>
    <row r="64" spans="1:29" s="32" customFormat="1" ht="15.75" customHeight="1" x14ac:dyDescent="0.25">
      <c r="A64" s="17"/>
      <c r="B64" s="28"/>
      <c r="C64" s="27"/>
      <c r="D64" s="27"/>
      <c r="E64" s="27"/>
      <c r="F64" s="28"/>
      <c r="G64" s="28"/>
      <c r="H64" s="19"/>
      <c r="I64" s="19">
        <f t="shared" ref="I64" si="92">I63-H63</f>
        <v>7.9976851851851841E-3</v>
      </c>
      <c r="J64" s="19">
        <f t="shared" ref="J64" si="93">J63-I63</f>
        <v>8.1250000000000037E-3</v>
      </c>
      <c r="K64" s="19">
        <f t="shared" ref="K64" si="94">K63-J63</f>
        <v>9.2824074074074059E-3</v>
      </c>
      <c r="L64" s="29"/>
      <c r="M64" s="30"/>
      <c r="N64" s="28"/>
      <c r="O64" s="33"/>
      <c r="Q64" s="22"/>
      <c r="R64" s="6"/>
      <c r="S64" s="6"/>
      <c r="T64" s="6"/>
      <c r="U64" s="6"/>
      <c r="V64" s="6"/>
      <c r="W64" s="6"/>
      <c r="X64" s="6"/>
      <c r="Y64" s="6"/>
      <c r="Z64" s="6"/>
    </row>
    <row r="65" spans="1:29" ht="15.75" customHeight="1" x14ac:dyDescent="0.25">
      <c r="A65" s="17">
        <v>30</v>
      </c>
      <c r="B65" s="18" t="s">
        <v>178</v>
      </c>
      <c r="C65" s="17">
        <v>1990</v>
      </c>
      <c r="D65" s="17" t="s">
        <v>8</v>
      </c>
      <c r="E65" s="17" t="s">
        <v>15</v>
      </c>
      <c r="F65" s="18"/>
      <c r="G65" s="22" t="s">
        <v>44</v>
      </c>
      <c r="H65" s="19">
        <v>7.8240740740740753E-3</v>
      </c>
      <c r="I65" s="19">
        <v>1.6944444444444443E-2</v>
      </c>
      <c r="J65" s="19">
        <v>2.5960648148148149E-2</v>
      </c>
      <c r="K65" s="19">
        <v>3.5034722222222224E-2</v>
      </c>
      <c r="L65" s="19"/>
      <c r="M65" s="23"/>
      <c r="N65" s="20" t="s">
        <v>61</v>
      </c>
      <c r="O65" s="24" t="s">
        <v>138</v>
      </c>
      <c r="Q65" s="22">
        <f t="shared" ref="Q65" si="95">COUNTA(H65:M65)</f>
        <v>4</v>
      </c>
      <c r="R65" s="6">
        <f t="shared" ref="R65:W65" si="96">IF($E65=R$5,$Q65,0)</f>
        <v>4</v>
      </c>
      <c r="S65" s="6">
        <f t="shared" si="96"/>
        <v>0</v>
      </c>
      <c r="T65" s="6">
        <f t="shared" si="96"/>
        <v>0</v>
      </c>
      <c r="U65" s="6">
        <f t="shared" si="96"/>
        <v>0</v>
      </c>
      <c r="V65" s="6">
        <f t="shared" si="96"/>
        <v>0</v>
      </c>
      <c r="W65" s="6">
        <f t="shared" si="96"/>
        <v>0</v>
      </c>
      <c r="Y65" s="6">
        <f>IF($F65=Y$5,$Q65,0)</f>
        <v>0</v>
      </c>
      <c r="Z65" s="6">
        <f>IF($F65=Z$5,$Q65,0)</f>
        <v>0</v>
      </c>
      <c r="AB65" s="6">
        <v>1</v>
      </c>
    </row>
    <row r="66" spans="1:29" ht="15.75" customHeight="1" x14ac:dyDescent="0.25">
      <c r="A66" s="17"/>
      <c r="B66" s="22"/>
      <c r="C66" s="17"/>
      <c r="D66" s="17"/>
      <c r="E66" s="17"/>
      <c r="F66" s="22"/>
      <c r="G66" s="22"/>
      <c r="H66" s="19"/>
      <c r="I66" s="19">
        <f t="shared" ref="I66:K66" si="97">I65-H65</f>
        <v>9.1203703703703672E-3</v>
      </c>
      <c r="J66" s="19">
        <f t="shared" si="97"/>
        <v>9.0162037037037068E-3</v>
      </c>
      <c r="K66" s="19">
        <f t="shared" si="97"/>
        <v>9.0740740740740747E-3</v>
      </c>
      <c r="L66" s="19"/>
      <c r="M66" s="23"/>
      <c r="N66" s="20"/>
      <c r="O66" s="21"/>
      <c r="Q66" s="22"/>
    </row>
    <row r="67" spans="1:29" ht="15.75" customHeight="1" x14ac:dyDescent="0.25">
      <c r="A67" s="17">
        <v>31</v>
      </c>
      <c r="B67" s="18" t="s">
        <v>179</v>
      </c>
      <c r="C67" s="17">
        <v>2006</v>
      </c>
      <c r="D67" s="17" t="s">
        <v>69</v>
      </c>
      <c r="E67" s="17"/>
      <c r="F67" s="18"/>
      <c r="G67" s="22"/>
      <c r="H67" s="19">
        <v>8.3101851851851861E-3</v>
      </c>
      <c r="I67" s="19">
        <v>1.7256944444444446E-2</v>
      </c>
      <c r="J67" s="19">
        <v>2.6099537037037036E-2</v>
      </c>
      <c r="K67" s="19">
        <v>3.5960648148148151E-2</v>
      </c>
      <c r="L67" s="23"/>
      <c r="M67" s="23"/>
      <c r="N67" s="20" t="s">
        <v>9</v>
      </c>
      <c r="O67" s="21"/>
      <c r="Q67" s="22">
        <f t="shared" ref="Q67" si="98">COUNTA(H67:M67)</f>
        <v>4</v>
      </c>
      <c r="R67" s="6">
        <f t="shared" ref="R67:W67" si="99">IF($E67=R$5,$Q67,0)</f>
        <v>0</v>
      </c>
      <c r="S67" s="6">
        <f t="shared" si="99"/>
        <v>0</v>
      </c>
      <c r="T67" s="6">
        <f t="shared" si="99"/>
        <v>0</v>
      </c>
      <c r="U67" s="6">
        <f t="shared" si="99"/>
        <v>0</v>
      </c>
      <c r="V67" s="6">
        <f t="shared" si="99"/>
        <v>0</v>
      </c>
      <c r="W67" s="6">
        <f t="shared" si="99"/>
        <v>0</v>
      </c>
      <c r="Y67" s="6">
        <f>IF($F67=Y$5,$Q67,0)</f>
        <v>0</v>
      </c>
      <c r="Z67" s="6">
        <f>IF($F67=Z$5,$Q67,0)</f>
        <v>0</v>
      </c>
    </row>
    <row r="68" spans="1:29" ht="15.75" customHeight="1" x14ac:dyDescent="0.25">
      <c r="A68" s="17"/>
      <c r="B68" s="22"/>
      <c r="C68" s="17"/>
      <c r="D68" s="17"/>
      <c r="E68" s="17"/>
      <c r="F68" s="22"/>
      <c r="G68" s="22"/>
      <c r="H68" s="19"/>
      <c r="I68" s="19">
        <f t="shared" ref="I68" si="100">I67-H67</f>
        <v>8.9467592592592602E-3</v>
      </c>
      <c r="J68" s="19">
        <f t="shared" ref="J68" si="101">J67-I67</f>
        <v>8.8425925925925894E-3</v>
      </c>
      <c r="K68" s="19">
        <f t="shared" ref="K68" si="102">K67-J67</f>
        <v>9.8611111111111156E-3</v>
      </c>
      <c r="L68" s="23"/>
      <c r="M68" s="23"/>
      <c r="N68" s="20"/>
      <c r="O68" s="21"/>
      <c r="Q68" s="22"/>
    </row>
    <row r="69" spans="1:29" ht="15.75" customHeight="1" x14ac:dyDescent="0.25">
      <c r="A69" s="17">
        <v>32</v>
      </c>
      <c r="B69" s="18" t="s">
        <v>180</v>
      </c>
      <c r="C69" s="17">
        <v>1982</v>
      </c>
      <c r="D69" s="17" t="s">
        <v>8</v>
      </c>
      <c r="E69" s="17" t="s">
        <v>40</v>
      </c>
      <c r="F69" s="18"/>
      <c r="G69" s="18" t="s">
        <v>44</v>
      </c>
      <c r="H69" s="19">
        <v>7.9976851851851858E-3</v>
      </c>
      <c r="I69" s="19">
        <v>1.6770833333333332E-2</v>
      </c>
      <c r="J69" s="19">
        <v>2.6168981481481477E-2</v>
      </c>
      <c r="K69" s="19">
        <v>3.6203703703703703E-2</v>
      </c>
      <c r="L69" s="19"/>
      <c r="M69" s="23"/>
      <c r="N69" s="20" t="s">
        <v>61</v>
      </c>
      <c r="O69" s="24" t="s">
        <v>139</v>
      </c>
      <c r="Q69" s="22">
        <f t="shared" ref="Q69" si="103">COUNTA(H69:M69)</f>
        <v>4</v>
      </c>
      <c r="R69" s="6">
        <f t="shared" ref="R69:W69" si="104">IF($E69=R$5,$Q69,0)</f>
        <v>0</v>
      </c>
      <c r="S69" s="6">
        <f t="shared" si="104"/>
        <v>0</v>
      </c>
      <c r="T69" s="6">
        <f t="shared" si="104"/>
        <v>0</v>
      </c>
      <c r="U69" s="6">
        <f t="shared" si="104"/>
        <v>0</v>
      </c>
      <c r="V69" s="6">
        <f t="shared" si="104"/>
        <v>0</v>
      </c>
      <c r="W69" s="6">
        <f t="shared" si="104"/>
        <v>4</v>
      </c>
      <c r="Y69" s="6">
        <f>IF($F69=Y$5,$Q69,0)</f>
        <v>0</v>
      </c>
      <c r="Z69" s="6">
        <f>IF($F69=Z$5,$Q69,0)</f>
        <v>0</v>
      </c>
      <c r="AB69" s="6">
        <v>1</v>
      </c>
    </row>
    <row r="70" spans="1:29" ht="15.75" customHeight="1" x14ac:dyDescent="0.25">
      <c r="A70" s="17"/>
      <c r="B70" s="22"/>
      <c r="C70" s="17"/>
      <c r="D70" s="17"/>
      <c r="E70" s="17"/>
      <c r="F70" s="22"/>
      <c r="G70" s="22"/>
      <c r="H70" s="19"/>
      <c r="I70" s="19">
        <f t="shared" ref="I70:K70" si="105">I69-H69</f>
        <v>8.7731481481481462E-3</v>
      </c>
      <c r="J70" s="19">
        <f t="shared" si="105"/>
        <v>9.3981481481481451E-3</v>
      </c>
      <c r="K70" s="19">
        <f t="shared" si="105"/>
        <v>1.0034722222222226E-2</v>
      </c>
      <c r="L70" s="19"/>
      <c r="M70" s="23"/>
      <c r="N70" s="20"/>
      <c r="O70" s="21"/>
      <c r="Q70" s="22"/>
    </row>
    <row r="71" spans="1:29" ht="15.75" customHeight="1" x14ac:dyDescent="0.25">
      <c r="A71" s="17">
        <v>33</v>
      </c>
      <c r="B71" s="18" t="s">
        <v>181</v>
      </c>
      <c r="C71" s="17">
        <v>1981</v>
      </c>
      <c r="D71" s="17" t="s">
        <v>10</v>
      </c>
      <c r="E71" s="17" t="s">
        <v>48</v>
      </c>
      <c r="F71" s="18" t="s">
        <v>49</v>
      </c>
      <c r="G71" s="18" t="s">
        <v>44</v>
      </c>
      <c r="H71" s="19">
        <v>7.951388888888888E-3</v>
      </c>
      <c r="I71" s="19">
        <v>1.6967592592592593E-2</v>
      </c>
      <c r="J71" s="19">
        <v>2.6805555555555555E-2</v>
      </c>
      <c r="K71" s="19">
        <v>3.6458333333333336E-2</v>
      </c>
      <c r="L71" s="19"/>
      <c r="M71" s="23"/>
      <c r="N71" s="20" t="s">
        <v>33</v>
      </c>
      <c r="O71" s="24" t="s">
        <v>133</v>
      </c>
      <c r="Q71" s="22">
        <f t="shared" ref="Q71" si="106">COUNTA(H71:M71)</f>
        <v>4</v>
      </c>
      <c r="R71" s="6">
        <f t="shared" ref="R71:W71" si="107">IF($E71=R$5,$Q71,0)</f>
        <v>0</v>
      </c>
      <c r="S71" s="6">
        <f t="shared" si="107"/>
        <v>0</v>
      </c>
      <c r="T71" s="6">
        <f t="shared" si="107"/>
        <v>0</v>
      </c>
      <c r="U71" s="6">
        <f t="shared" si="107"/>
        <v>4</v>
      </c>
      <c r="V71" s="6">
        <f t="shared" si="107"/>
        <v>0</v>
      </c>
      <c r="W71" s="6">
        <f t="shared" si="107"/>
        <v>0</v>
      </c>
      <c r="Y71" s="6">
        <f>IF($F71=Y$5,$Q71,0)</f>
        <v>0</v>
      </c>
      <c r="Z71" s="6">
        <f>IF($F71=Z$5,$Q71,0)</f>
        <v>4</v>
      </c>
      <c r="AB71" s="6">
        <v>1</v>
      </c>
      <c r="AC71" s="6">
        <v>1</v>
      </c>
    </row>
    <row r="72" spans="1:29" ht="15.75" customHeight="1" x14ac:dyDescent="0.25">
      <c r="A72" s="17"/>
      <c r="B72" s="22"/>
      <c r="C72" s="17"/>
      <c r="D72" s="17"/>
      <c r="E72" s="17"/>
      <c r="F72" s="22"/>
      <c r="G72" s="22"/>
      <c r="H72" s="19"/>
      <c r="I72" s="19">
        <f t="shared" ref="I72" si="108">I71-H71</f>
        <v>9.0162037037037051E-3</v>
      </c>
      <c r="J72" s="19">
        <f t="shared" ref="J72" si="109">J71-I71</f>
        <v>9.8379629629629615E-3</v>
      </c>
      <c r="K72" s="19">
        <f t="shared" ref="K72" si="110">K71-J71</f>
        <v>9.652777777777781E-3</v>
      </c>
      <c r="L72" s="19"/>
      <c r="M72" s="23"/>
      <c r="N72" s="20"/>
      <c r="O72" s="21"/>
      <c r="Q72" s="22"/>
    </row>
    <row r="73" spans="1:29" ht="15.75" customHeight="1" x14ac:dyDescent="0.25">
      <c r="A73" s="17">
        <v>34</v>
      </c>
      <c r="B73" s="18" t="s">
        <v>63</v>
      </c>
      <c r="C73" s="17">
        <v>1992</v>
      </c>
      <c r="D73" s="17" t="s">
        <v>23</v>
      </c>
      <c r="E73" s="17" t="s">
        <v>48</v>
      </c>
      <c r="F73" s="26" t="s">
        <v>54</v>
      </c>
      <c r="G73" s="22" t="s">
        <v>44</v>
      </c>
      <c r="H73" s="19">
        <v>7.789351851851852E-3</v>
      </c>
      <c r="I73" s="19">
        <v>1.758101851851852E-2</v>
      </c>
      <c r="J73" s="19">
        <v>2.8472222222222222E-2</v>
      </c>
      <c r="K73" s="19">
        <v>3.8171296296296293E-2</v>
      </c>
      <c r="L73" s="19"/>
      <c r="M73" s="23"/>
      <c r="N73" s="20" t="s">
        <v>21</v>
      </c>
      <c r="O73" s="24" t="s">
        <v>123</v>
      </c>
      <c r="Q73" s="22">
        <f t="shared" ref="Q73" si="111">COUNTA(H73:M73)</f>
        <v>4</v>
      </c>
      <c r="R73" s="6">
        <f t="shared" ref="R73:W73" si="112">IF($E73=R$5,$Q73,0)</f>
        <v>0</v>
      </c>
      <c r="S73" s="6">
        <f t="shared" si="112"/>
        <v>0</v>
      </c>
      <c r="T73" s="6">
        <f t="shared" si="112"/>
        <v>0</v>
      </c>
      <c r="U73" s="6">
        <f t="shared" si="112"/>
        <v>4</v>
      </c>
      <c r="V73" s="6">
        <f t="shared" si="112"/>
        <v>0</v>
      </c>
      <c r="W73" s="6">
        <f t="shared" si="112"/>
        <v>0</v>
      </c>
      <c r="Y73" s="6">
        <f>IF($F73=Y$5,$Q73,0)</f>
        <v>4</v>
      </c>
      <c r="Z73" s="6">
        <f>IF($F73=Z$5,$Q73,0)</f>
        <v>0</v>
      </c>
      <c r="AB73" s="6">
        <v>1</v>
      </c>
      <c r="AC73" s="6">
        <v>1</v>
      </c>
    </row>
    <row r="74" spans="1:29" ht="15.75" customHeight="1" x14ac:dyDescent="0.25">
      <c r="A74" s="17"/>
      <c r="B74" s="22"/>
      <c r="C74" s="17"/>
      <c r="D74" s="17"/>
      <c r="E74" s="17"/>
      <c r="F74" s="22"/>
      <c r="G74" s="22"/>
      <c r="H74" s="19"/>
      <c r="I74" s="19">
        <f t="shared" ref="I74" si="113">I73-H73</f>
        <v>9.7916666666666673E-3</v>
      </c>
      <c r="J74" s="19">
        <f t="shared" ref="J74" si="114">J73-I73</f>
        <v>1.0891203703703702E-2</v>
      </c>
      <c r="K74" s="19">
        <f t="shared" ref="K74" si="115">K73-J73</f>
        <v>9.6990740740740718E-3</v>
      </c>
      <c r="L74" s="19"/>
      <c r="M74" s="23"/>
      <c r="N74" s="20"/>
      <c r="O74" s="21"/>
      <c r="Q74" s="22"/>
    </row>
    <row r="75" spans="1:29" ht="15.75" customHeight="1" x14ac:dyDescent="0.25">
      <c r="A75" s="17">
        <v>35</v>
      </c>
      <c r="B75" s="18" t="s">
        <v>182</v>
      </c>
      <c r="C75" s="17">
        <v>2002</v>
      </c>
      <c r="D75" s="17" t="s">
        <v>23</v>
      </c>
      <c r="E75" s="17"/>
      <c r="F75" s="18"/>
      <c r="G75" s="22"/>
      <c r="H75" s="19">
        <v>1.0486111111111111E-2</v>
      </c>
      <c r="I75" s="19">
        <v>2.1064814814814814E-2</v>
      </c>
      <c r="J75" s="19">
        <v>3.0243055555555554E-2</v>
      </c>
      <c r="K75" s="19">
        <v>3.8171296296296293E-2</v>
      </c>
      <c r="L75" s="23"/>
      <c r="M75" s="23"/>
      <c r="N75" s="20" t="s">
        <v>26</v>
      </c>
      <c r="O75" s="21"/>
      <c r="Q75" s="22">
        <f t="shared" ref="Q75" si="116">COUNTA(H75:M75)</f>
        <v>4</v>
      </c>
      <c r="R75" s="6">
        <f t="shared" ref="R75:W75" si="117">IF($E75=R$5,$Q75,0)</f>
        <v>0</v>
      </c>
      <c r="S75" s="6">
        <f t="shared" si="117"/>
        <v>0</v>
      </c>
      <c r="T75" s="6">
        <f t="shared" si="117"/>
        <v>0</v>
      </c>
      <c r="U75" s="6">
        <f t="shared" si="117"/>
        <v>0</v>
      </c>
      <c r="V75" s="6">
        <f t="shared" si="117"/>
        <v>0</v>
      </c>
      <c r="W75" s="6">
        <f t="shared" si="117"/>
        <v>0</v>
      </c>
      <c r="Y75" s="6">
        <f>IF($F75=Y$5,$Q75,0)</f>
        <v>0</v>
      </c>
      <c r="Z75" s="6">
        <f>IF($F75=Z$5,$Q75,0)</f>
        <v>0</v>
      </c>
    </row>
    <row r="76" spans="1:29" ht="15.75" customHeight="1" x14ac:dyDescent="0.25">
      <c r="A76" s="17"/>
      <c r="B76" s="22"/>
      <c r="C76" s="17"/>
      <c r="D76" s="17"/>
      <c r="E76" s="17"/>
      <c r="F76" s="22"/>
      <c r="G76" s="22"/>
      <c r="H76" s="19"/>
      <c r="I76" s="19">
        <f t="shared" ref="I76:K76" si="118">I75-H75</f>
        <v>1.0578703703703703E-2</v>
      </c>
      <c r="J76" s="19">
        <f t="shared" si="118"/>
        <v>9.1782407407407403E-3</v>
      </c>
      <c r="K76" s="19">
        <f t="shared" si="118"/>
        <v>7.9282407407407392E-3</v>
      </c>
      <c r="L76" s="23"/>
      <c r="M76" s="23"/>
      <c r="N76" s="20"/>
      <c r="O76" s="21"/>
      <c r="Q76" s="22"/>
    </row>
    <row r="77" spans="1:29" ht="15.75" customHeight="1" x14ac:dyDescent="0.25">
      <c r="A77" s="17">
        <v>36</v>
      </c>
      <c r="B77" s="18" t="s">
        <v>183</v>
      </c>
      <c r="C77" s="17">
        <v>1982</v>
      </c>
      <c r="D77" s="17" t="s">
        <v>8</v>
      </c>
      <c r="E77" s="17" t="s">
        <v>40</v>
      </c>
      <c r="F77" s="18"/>
      <c r="G77" s="22" t="s">
        <v>44</v>
      </c>
      <c r="H77" s="19">
        <v>8.9699074074074073E-3</v>
      </c>
      <c r="I77" s="19">
        <v>1.9571759259259257E-2</v>
      </c>
      <c r="J77" s="19">
        <v>2.9351851851851851E-2</v>
      </c>
      <c r="K77" s="19">
        <v>3.9166666666666662E-2</v>
      </c>
      <c r="L77" s="19"/>
      <c r="M77" s="23"/>
      <c r="N77" s="20" t="s">
        <v>64</v>
      </c>
      <c r="O77" s="24" t="s">
        <v>140</v>
      </c>
      <c r="Q77" s="22">
        <f t="shared" ref="Q77" si="119">COUNTA(H77:M77)</f>
        <v>4</v>
      </c>
      <c r="R77" s="6">
        <f t="shared" ref="R77:W77" si="120">IF($E77=R$5,$Q77,0)</f>
        <v>0</v>
      </c>
      <c r="S77" s="6">
        <f t="shared" si="120"/>
        <v>0</v>
      </c>
      <c r="T77" s="6">
        <f t="shared" si="120"/>
        <v>0</v>
      </c>
      <c r="U77" s="6">
        <f t="shared" si="120"/>
        <v>0</v>
      </c>
      <c r="V77" s="6">
        <f t="shared" si="120"/>
        <v>0</v>
      </c>
      <c r="W77" s="6">
        <f t="shared" si="120"/>
        <v>4</v>
      </c>
      <c r="Y77" s="6">
        <f>IF($F77=Y$5,$Q77,0)</f>
        <v>0</v>
      </c>
      <c r="Z77" s="6">
        <f>IF($F77=Z$5,$Q77,0)</f>
        <v>0</v>
      </c>
      <c r="AB77" s="6">
        <v>1</v>
      </c>
    </row>
    <row r="78" spans="1:29" ht="15.75" customHeight="1" x14ac:dyDescent="0.25">
      <c r="A78" s="17"/>
      <c r="B78" s="22"/>
      <c r="C78" s="17"/>
      <c r="D78" s="17"/>
      <c r="E78" s="17"/>
      <c r="F78" s="22"/>
      <c r="G78" s="22"/>
      <c r="H78" s="19"/>
      <c r="I78" s="19">
        <f t="shared" ref="I78:K78" si="121">I77-H77</f>
        <v>1.060185185185185E-2</v>
      </c>
      <c r="J78" s="19">
        <f t="shared" si="121"/>
        <v>9.7800925925925937E-3</v>
      </c>
      <c r="K78" s="19">
        <f t="shared" si="121"/>
        <v>9.8148148148148109E-3</v>
      </c>
      <c r="L78" s="19"/>
      <c r="M78" s="23"/>
      <c r="N78" s="20"/>
      <c r="O78" s="21"/>
      <c r="Q78" s="22"/>
    </row>
    <row r="79" spans="1:29" ht="15.75" customHeight="1" x14ac:dyDescent="0.25">
      <c r="A79" s="17">
        <v>37</v>
      </c>
      <c r="B79" s="18" t="s">
        <v>184</v>
      </c>
      <c r="C79" s="17">
        <v>1999</v>
      </c>
      <c r="D79" s="17" t="s">
        <v>23</v>
      </c>
      <c r="E79" s="17"/>
      <c r="F79" s="18"/>
      <c r="G79" s="18"/>
      <c r="H79" s="19">
        <v>1.0486111111111111E-2</v>
      </c>
      <c r="I79" s="19">
        <v>2.1064814814814814E-2</v>
      </c>
      <c r="J79" s="19">
        <v>3.0243055555555554E-2</v>
      </c>
      <c r="K79" s="19">
        <v>3.9803240740740743E-2</v>
      </c>
      <c r="L79" s="19"/>
      <c r="M79" s="23"/>
      <c r="N79" s="20" t="s">
        <v>27</v>
      </c>
      <c r="O79" s="21"/>
      <c r="Q79" s="22">
        <f t="shared" ref="Q79" si="122">COUNTA(H79:M79)</f>
        <v>4</v>
      </c>
      <c r="R79" s="6">
        <f t="shared" ref="R79:W79" si="123">IF($E79=R$5,$Q79,0)</f>
        <v>0</v>
      </c>
      <c r="S79" s="6">
        <f t="shared" si="123"/>
        <v>0</v>
      </c>
      <c r="T79" s="6">
        <f t="shared" si="123"/>
        <v>0</v>
      </c>
      <c r="U79" s="6">
        <f t="shared" si="123"/>
        <v>0</v>
      </c>
      <c r="V79" s="6">
        <f t="shared" si="123"/>
        <v>0</v>
      </c>
      <c r="W79" s="6">
        <f t="shared" si="123"/>
        <v>0</v>
      </c>
      <c r="Y79" s="6">
        <f>IF($F79=Y$5,$Q79,0)</f>
        <v>0</v>
      </c>
      <c r="Z79" s="6">
        <f>IF($F79=Z$5,$Q79,0)</f>
        <v>0</v>
      </c>
    </row>
    <row r="80" spans="1:29" ht="15.75" customHeight="1" x14ac:dyDescent="0.25">
      <c r="A80" s="17"/>
      <c r="B80" s="22"/>
      <c r="C80" s="17"/>
      <c r="D80" s="17"/>
      <c r="E80" s="17"/>
      <c r="F80" s="22"/>
      <c r="G80" s="22"/>
      <c r="H80" s="19"/>
      <c r="I80" s="19">
        <f t="shared" ref="I80:K80" si="124">I79-H79</f>
        <v>1.0578703703703703E-2</v>
      </c>
      <c r="J80" s="19">
        <f t="shared" si="124"/>
        <v>9.1782407407407403E-3</v>
      </c>
      <c r="K80" s="19">
        <f t="shared" si="124"/>
        <v>9.5601851851851889E-3</v>
      </c>
      <c r="L80" s="19"/>
      <c r="M80" s="23"/>
      <c r="N80" s="20"/>
      <c r="O80" s="21"/>
      <c r="Q80" s="22"/>
    </row>
    <row r="81" spans="1:29" ht="15.75" customHeight="1" x14ac:dyDescent="0.25">
      <c r="A81" s="17">
        <v>38</v>
      </c>
      <c r="B81" s="18" t="s">
        <v>62</v>
      </c>
      <c r="C81" s="17">
        <v>1954</v>
      </c>
      <c r="D81" s="17" t="s">
        <v>43</v>
      </c>
      <c r="E81" s="17" t="s">
        <v>36</v>
      </c>
      <c r="F81" s="18"/>
      <c r="G81" s="22" t="s">
        <v>44</v>
      </c>
      <c r="H81" s="19">
        <v>1.0486111111111111E-2</v>
      </c>
      <c r="I81" s="19">
        <v>2.1064814814814814E-2</v>
      </c>
      <c r="J81" s="19">
        <v>3.1134259259259261E-2</v>
      </c>
      <c r="K81" s="19">
        <v>4.2407407407407401E-2</v>
      </c>
      <c r="L81" s="23"/>
      <c r="M81" s="23"/>
      <c r="N81" s="20" t="s">
        <v>16</v>
      </c>
      <c r="O81" s="24" t="s">
        <v>136</v>
      </c>
      <c r="Q81" s="22">
        <f t="shared" ref="Q81" si="125">COUNTA(H81:M81)</f>
        <v>4</v>
      </c>
      <c r="R81" s="6">
        <f t="shared" ref="R81:W81" si="126">IF($E81=R$5,$Q81,0)</f>
        <v>0</v>
      </c>
      <c r="S81" s="6">
        <f t="shared" si="126"/>
        <v>0</v>
      </c>
      <c r="T81" s="6">
        <f t="shared" si="126"/>
        <v>4</v>
      </c>
      <c r="U81" s="6">
        <f t="shared" si="126"/>
        <v>0</v>
      </c>
      <c r="V81" s="6">
        <f t="shared" si="126"/>
        <v>0</v>
      </c>
      <c r="W81" s="6">
        <f t="shared" si="126"/>
        <v>0</v>
      </c>
      <c r="Y81" s="6">
        <f>IF($F81=Y$5,$Q81,0)</f>
        <v>0</v>
      </c>
      <c r="Z81" s="6">
        <f>IF($F81=Z$5,$Q81,0)</f>
        <v>0</v>
      </c>
      <c r="AB81" s="6">
        <v>1</v>
      </c>
    </row>
    <row r="82" spans="1:29" ht="15.75" customHeight="1" x14ac:dyDescent="0.25">
      <c r="A82" s="17"/>
      <c r="B82" s="22"/>
      <c r="C82" s="17"/>
      <c r="D82" s="17"/>
      <c r="E82" s="17"/>
      <c r="F82" s="22"/>
      <c r="G82" s="22"/>
      <c r="H82" s="19"/>
      <c r="I82" s="19">
        <f t="shared" ref="I82:K82" si="127">I81-H81</f>
        <v>1.0578703703703703E-2</v>
      </c>
      <c r="J82" s="19">
        <f t="shared" si="127"/>
        <v>1.0069444444444447E-2</v>
      </c>
      <c r="K82" s="19">
        <f t="shared" si="127"/>
        <v>1.127314814814814E-2</v>
      </c>
      <c r="L82" s="23"/>
      <c r="M82" s="23"/>
      <c r="N82" s="20"/>
      <c r="O82" s="21"/>
      <c r="Q82" s="22"/>
    </row>
    <row r="83" spans="1:29" ht="15.75" customHeight="1" x14ac:dyDescent="0.25">
      <c r="A83" s="17">
        <v>39</v>
      </c>
      <c r="B83" s="18" t="s">
        <v>185</v>
      </c>
      <c r="C83" s="17">
        <v>1976</v>
      </c>
      <c r="D83" s="17" t="s">
        <v>10</v>
      </c>
      <c r="E83" s="17" t="s">
        <v>15</v>
      </c>
      <c r="F83" s="18"/>
      <c r="G83" s="22" t="s">
        <v>44</v>
      </c>
      <c r="H83" s="19">
        <v>1.0706018518518517E-2</v>
      </c>
      <c r="I83" s="19">
        <v>2.1064814814814814E-2</v>
      </c>
      <c r="J83" s="19">
        <v>3.2233796296296295E-2</v>
      </c>
      <c r="K83" s="19">
        <v>4.403935185185185E-2</v>
      </c>
      <c r="L83" s="19"/>
      <c r="M83" s="23"/>
      <c r="N83" s="20" t="s">
        <v>51</v>
      </c>
      <c r="O83" s="24" t="s">
        <v>134</v>
      </c>
      <c r="Q83" s="22">
        <f t="shared" ref="Q83" si="128">COUNTA(H83:M83)</f>
        <v>4</v>
      </c>
      <c r="R83" s="6">
        <f t="shared" ref="R83:W83" si="129">IF($E83=R$5,$Q83,0)</f>
        <v>4</v>
      </c>
      <c r="S83" s="6">
        <f t="shared" si="129"/>
        <v>0</v>
      </c>
      <c r="T83" s="6">
        <f t="shared" si="129"/>
        <v>0</v>
      </c>
      <c r="U83" s="6">
        <f t="shared" si="129"/>
        <v>0</v>
      </c>
      <c r="V83" s="6">
        <f t="shared" si="129"/>
        <v>0</v>
      </c>
      <c r="W83" s="6">
        <f t="shared" si="129"/>
        <v>0</v>
      </c>
      <c r="Y83" s="6">
        <f>IF($F83=Y$5,$Q83,0)</f>
        <v>0</v>
      </c>
      <c r="Z83" s="6">
        <f>IF($F83=Z$5,$Q83,0)</f>
        <v>0</v>
      </c>
      <c r="AB83" s="6">
        <v>1</v>
      </c>
    </row>
    <row r="84" spans="1:29" ht="15.75" customHeight="1" x14ac:dyDescent="0.25">
      <c r="A84" s="17"/>
      <c r="B84" s="22"/>
      <c r="C84" s="17"/>
      <c r="D84" s="17"/>
      <c r="E84" s="17"/>
      <c r="F84" s="22"/>
      <c r="G84" s="22"/>
      <c r="H84" s="19"/>
      <c r="I84" s="19">
        <f t="shared" ref="I84:K84" si="130">I83-H83</f>
        <v>1.0358796296296297E-2</v>
      </c>
      <c r="J84" s="19">
        <f t="shared" si="130"/>
        <v>1.1168981481481481E-2</v>
      </c>
      <c r="K84" s="19">
        <f t="shared" si="130"/>
        <v>1.1805555555555555E-2</v>
      </c>
      <c r="L84" s="19"/>
      <c r="M84" s="23"/>
      <c r="N84" s="20"/>
      <c r="O84" s="21"/>
      <c r="Q84" s="22"/>
    </row>
    <row r="85" spans="1:29" ht="15.75" customHeight="1" x14ac:dyDescent="0.25">
      <c r="A85" s="17">
        <v>40</v>
      </c>
      <c r="B85" s="18" t="s">
        <v>55</v>
      </c>
      <c r="C85" s="17">
        <v>1966</v>
      </c>
      <c r="D85" s="17" t="s">
        <v>35</v>
      </c>
      <c r="E85" s="17" t="s">
        <v>36</v>
      </c>
      <c r="F85" s="18"/>
      <c r="G85" s="22" t="s">
        <v>44</v>
      </c>
      <c r="H85" s="19">
        <v>1.1030092592592591E-2</v>
      </c>
      <c r="I85" s="19">
        <v>2.2002314814814818E-2</v>
      </c>
      <c r="J85" s="19">
        <v>3.3171296296296296E-2</v>
      </c>
      <c r="K85" s="19">
        <v>4.4872685185185189E-2</v>
      </c>
      <c r="L85" s="19"/>
      <c r="M85" s="23"/>
      <c r="N85" s="20" t="s">
        <v>27</v>
      </c>
      <c r="O85" s="24" t="s">
        <v>131</v>
      </c>
      <c r="Q85" s="22">
        <f t="shared" ref="Q85" si="131">COUNTA(H85:M85)</f>
        <v>4</v>
      </c>
      <c r="R85" s="6" t="e">
        <f>IF(#REF!=R$5,$Q85,0)</f>
        <v>#REF!</v>
      </c>
      <c r="S85" s="6" t="e">
        <f>IF(#REF!=S$5,$Q85,0)</f>
        <v>#REF!</v>
      </c>
      <c r="T85" s="6" t="e">
        <f>IF(#REF!=T$5,$Q85,0)</f>
        <v>#REF!</v>
      </c>
      <c r="U85" s="6" t="e">
        <f>IF(#REF!=U$5,$Q85,0)</f>
        <v>#REF!</v>
      </c>
      <c r="V85" s="6" t="e">
        <f>IF(#REF!=V$5,$Q85,0)</f>
        <v>#REF!</v>
      </c>
      <c r="W85" s="6" t="e">
        <f>IF(#REF!=W$5,$Q85,0)</f>
        <v>#REF!</v>
      </c>
      <c r="Y85" s="6">
        <f>IF($F85=Y$5,$Q85,0)</f>
        <v>0</v>
      </c>
      <c r="Z85" s="6">
        <f>IF($F85=Z$5,$Q85,0)</f>
        <v>0</v>
      </c>
      <c r="AB85" s="6">
        <v>1</v>
      </c>
    </row>
    <row r="86" spans="1:29" ht="15.75" customHeight="1" x14ac:dyDescent="0.25">
      <c r="A86" s="17"/>
      <c r="B86" s="22"/>
      <c r="C86" s="17"/>
      <c r="D86" s="17"/>
      <c r="F86" s="22"/>
      <c r="G86" s="22"/>
      <c r="H86" s="19"/>
      <c r="I86" s="19">
        <f t="shared" ref="I86:K86" si="132">I85-H85</f>
        <v>1.0972222222222227E-2</v>
      </c>
      <c r="J86" s="19">
        <f t="shared" si="132"/>
        <v>1.1168981481481478E-2</v>
      </c>
      <c r="K86" s="19">
        <f t="shared" si="132"/>
        <v>1.1701388888888893E-2</v>
      </c>
      <c r="L86" s="19"/>
      <c r="M86" s="23"/>
      <c r="N86" s="20"/>
      <c r="O86" s="21"/>
      <c r="Q86" s="22"/>
    </row>
    <row r="87" spans="1:29" ht="15.75" customHeight="1" x14ac:dyDescent="0.25">
      <c r="A87" s="17">
        <v>41</v>
      </c>
      <c r="B87" s="18" t="s">
        <v>186</v>
      </c>
      <c r="C87" s="17">
        <v>2002</v>
      </c>
      <c r="D87" s="17" t="s">
        <v>23</v>
      </c>
      <c r="E87" s="17"/>
      <c r="F87" s="18"/>
      <c r="G87" s="22"/>
      <c r="H87" s="19">
        <v>1.0486111111111111E-2</v>
      </c>
      <c r="I87" s="19">
        <v>2.1064814814814814E-2</v>
      </c>
      <c r="J87" s="19">
        <v>3.3761574074074076E-2</v>
      </c>
      <c r="K87" s="19">
        <v>4.6180555555555558E-2</v>
      </c>
      <c r="L87" s="19"/>
      <c r="M87" s="23"/>
      <c r="N87" s="20" t="s">
        <v>32</v>
      </c>
      <c r="O87" s="25"/>
      <c r="Q87" s="22">
        <f t="shared" ref="Q87" si="133">COUNTA(H87:M87)</f>
        <v>4</v>
      </c>
      <c r="R87" s="6">
        <f t="shared" ref="R87:W87" si="134">IF($E87=R$5,$Q87,0)</f>
        <v>0</v>
      </c>
      <c r="S87" s="6">
        <f t="shared" si="134"/>
        <v>0</v>
      </c>
      <c r="T87" s="6">
        <f t="shared" si="134"/>
        <v>0</v>
      </c>
      <c r="U87" s="6">
        <f t="shared" si="134"/>
        <v>0</v>
      </c>
      <c r="V87" s="6">
        <f t="shared" si="134"/>
        <v>0</v>
      </c>
      <c r="W87" s="6">
        <f t="shared" si="134"/>
        <v>0</v>
      </c>
      <c r="Y87" s="6">
        <f>IF($F87=Y$5,$Q87,0)</f>
        <v>0</v>
      </c>
      <c r="Z87" s="6">
        <f>IF($F87=Z$5,$Q87,0)</f>
        <v>0</v>
      </c>
    </row>
    <row r="88" spans="1:29" ht="15.75" customHeight="1" x14ac:dyDescent="0.25">
      <c r="A88" s="17"/>
      <c r="B88" s="22"/>
      <c r="C88" s="17"/>
      <c r="D88" s="17"/>
      <c r="E88" s="17"/>
      <c r="F88" s="22"/>
      <c r="G88" s="22"/>
      <c r="H88" s="19"/>
      <c r="I88" s="19">
        <f t="shared" ref="I88:K88" si="135">I87-H87</f>
        <v>1.0578703703703703E-2</v>
      </c>
      <c r="J88" s="19">
        <f t="shared" si="135"/>
        <v>1.2696759259259262E-2</v>
      </c>
      <c r="K88" s="19">
        <f t="shared" si="135"/>
        <v>1.2418981481481482E-2</v>
      </c>
      <c r="L88" s="19"/>
      <c r="M88" s="23"/>
      <c r="N88" s="20"/>
      <c r="O88" s="21"/>
      <c r="Q88" s="22"/>
    </row>
    <row r="89" spans="1:29" ht="15.75" customHeight="1" x14ac:dyDescent="0.25">
      <c r="A89" s="17">
        <v>42</v>
      </c>
      <c r="B89" s="18" t="s">
        <v>187</v>
      </c>
      <c r="C89" s="17">
        <v>1998</v>
      </c>
      <c r="D89" s="17" t="s">
        <v>23</v>
      </c>
      <c r="E89" s="17"/>
      <c r="F89" s="18"/>
      <c r="G89" s="22"/>
      <c r="H89" s="19">
        <v>6.5162037037037037E-3</v>
      </c>
      <c r="I89" s="19">
        <v>1.4166666666666666E-2</v>
      </c>
      <c r="J89" s="19">
        <v>2.2210648148148149E-2</v>
      </c>
      <c r="K89" s="19"/>
      <c r="L89" s="19"/>
      <c r="M89" s="23"/>
      <c r="N89" s="20" t="s">
        <v>33</v>
      </c>
      <c r="O89" s="21"/>
      <c r="Q89" s="22">
        <f t="shared" ref="Q89" si="136">COUNTA(H89:M89)</f>
        <v>3</v>
      </c>
      <c r="R89" s="6">
        <f t="shared" ref="R89:W89" si="137">IF($E89=R$5,$Q89,0)</f>
        <v>0</v>
      </c>
      <c r="S89" s="6">
        <f t="shared" si="137"/>
        <v>0</v>
      </c>
      <c r="T89" s="6">
        <f t="shared" si="137"/>
        <v>0</v>
      </c>
      <c r="U89" s="6">
        <f t="shared" si="137"/>
        <v>0</v>
      </c>
      <c r="V89" s="6">
        <f t="shared" si="137"/>
        <v>0</v>
      </c>
      <c r="W89" s="6">
        <f t="shared" si="137"/>
        <v>0</v>
      </c>
      <c r="Y89" s="6">
        <f>IF($F89=Y$5,$Q89,0)</f>
        <v>0</v>
      </c>
      <c r="Z89" s="6">
        <f>IF($F89=Z$5,$Q89,0)</f>
        <v>0</v>
      </c>
    </row>
    <row r="90" spans="1:29" ht="15.75" customHeight="1" x14ac:dyDescent="0.25">
      <c r="A90" s="17"/>
      <c r="B90" s="22"/>
      <c r="C90" s="17"/>
      <c r="D90" s="17"/>
      <c r="E90" s="17"/>
      <c r="F90" s="22"/>
      <c r="G90" s="22"/>
      <c r="H90" s="19"/>
      <c r="I90" s="19">
        <f t="shared" ref="I90:J90" si="138">I89-H89</f>
        <v>7.6504629629629622E-3</v>
      </c>
      <c r="J90" s="19">
        <f t="shared" si="138"/>
        <v>8.0439814814814836E-3</v>
      </c>
      <c r="K90" s="19"/>
      <c r="L90" s="19"/>
      <c r="M90" s="23"/>
      <c r="N90" s="20"/>
      <c r="O90" s="21"/>
      <c r="Q90" s="22"/>
    </row>
    <row r="91" spans="1:29" ht="15.75" customHeight="1" x14ac:dyDescent="0.25">
      <c r="A91" s="17">
        <v>43</v>
      </c>
      <c r="B91" s="18" t="s">
        <v>188</v>
      </c>
      <c r="C91" s="17">
        <v>1982</v>
      </c>
      <c r="D91" s="17" t="s">
        <v>8</v>
      </c>
      <c r="E91" s="17" t="s">
        <v>20</v>
      </c>
      <c r="F91" s="18"/>
      <c r="G91" s="22" t="s">
        <v>44</v>
      </c>
      <c r="H91" s="19">
        <v>1.3645833333333331E-2</v>
      </c>
      <c r="I91" s="19">
        <v>2.4444444444444446E-2</v>
      </c>
      <c r="J91" s="19">
        <v>3.5428240740740739E-2</v>
      </c>
      <c r="K91" s="19"/>
      <c r="L91" s="23"/>
      <c r="M91" s="23"/>
      <c r="N91" s="20" t="s">
        <v>65</v>
      </c>
      <c r="O91" s="24" t="s">
        <v>142</v>
      </c>
      <c r="Q91" s="22">
        <f t="shared" ref="Q91" si="139">COUNTA(H91:M91)</f>
        <v>3</v>
      </c>
      <c r="R91" s="6">
        <f t="shared" ref="R91:W91" si="140">IF($E91=R$5,$Q91,0)</f>
        <v>0</v>
      </c>
      <c r="S91" s="6">
        <f t="shared" si="140"/>
        <v>3</v>
      </c>
      <c r="T91" s="6">
        <f t="shared" si="140"/>
        <v>0</v>
      </c>
      <c r="U91" s="6">
        <f t="shared" si="140"/>
        <v>0</v>
      </c>
      <c r="V91" s="6">
        <f t="shared" si="140"/>
        <v>0</v>
      </c>
      <c r="W91" s="6">
        <f t="shared" si="140"/>
        <v>0</v>
      </c>
      <c r="Y91" s="6">
        <f>IF($F91=Y$5,$Q91,0)</f>
        <v>0</v>
      </c>
      <c r="Z91" s="6">
        <f>IF($F91=Z$5,$Q91,0)</f>
        <v>0</v>
      </c>
      <c r="AB91" s="6">
        <v>1</v>
      </c>
    </row>
    <row r="92" spans="1:29" ht="15.75" customHeight="1" x14ac:dyDescent="0.25">
      <c r="A92" s="17"/>
      <c r="B92" s="22"/>
      <c r="C92" s="17"/>
      <c r="D92" s="17"/>
      <c r="E92" s="17"/>
      <c r="F92" s="22"/>
      <c r="G92" s="22"/>
      <c r="H92" s="19"/>
      <c r="I92" s="19">
        <f t="shared" ref="I92:J92" si="141">I91-H91</f>
        <v>1.0798611111111115E-2</v>
      </c>
      <c r="J92" s="19">
        <f t="shared" si="141"/>
        <v>1.0983796296296294E-2</v>
      </c>
      <c r="K92" s="19"/>
      <c r="L92" s="23"/>
      <c r="M92" s="23"/>
      <c r="N92" s="20"/>
      <c r="O92" s="21"/>
      <c r="Q92" s="22"/>
    </row>
    <row r="93" spans="1:29" ht="15.75" customHeight="1" x14ac:dyDescent="0.25">
      <c r="A93" s="17">
        <v>44</v>
      </c>
      <c r="B93" s="18" t="s">
        <v>189</v>
      </c>
      <c r="C93" s="17">
        <v>1989</v>
      </c>
      <c r="D93" s="17" t="s">
        <v>8</v>
      </c>
      <c r="E93" s="17" t="s">
        <v>48</v>
      </c>
      <c r="F93" s="18" t="s">
        <v>190</v>
      </c>
      <c r="G93" s="22" t="s">
        <v>44</v>
      </c>
      <c r="H93" s="19">
        <v>1.1377314814814814E-2</v>
      </c>
      <c r="I93" s="19">
        <v>2.3680555555555555E-2</v>
      </c>
      <c r="J93" s="19">
        <v>3.6539351851851851E-2</v>
      </c>
      <c r="K93" s="19"/>
      <c r="L93" s="23"/>
      <c r="M93" s="23"/>
      <c r="N93" s="20" t="s">
        <v>67</v>
      </c>
      <c r="O93" s="24" t="s">
        <v>144</v>
      </c>
      <c r="Q93" s="22">
        <f t="shared" ref="Q93" si="142">COUNTA(H93:M93)</f>
        <v>3</v>
      </c>
      <c r="R93" s="6">
        <f t="shared" ref="R93:W93" si="143">IF($E93=R$5,$Q93,0)</f>
        <v>0</v>
      </c>
      <c r="S93" s="6">
        <f t="shared" si="143"/>
        <v>0</v>
      </c>
      <c r="T93" s="6">
        <f t="shared" si="143"/>
        <v>0</v>
      </c>
      <c r="U93" s="6">
        <f t="shared" si="143"/>
        <v>3</v>
      </c>
      <c r="V93" s="6">
        <f t="shared" si="143"/>
        <v>0</v>
      </c>
      <c r="W93" s="6">
        <f t="shared" si="143"/>
        <v>0</v>
      </c>
      <c r="Y93" s="6">
        <f>IF($F93=Y$5,$Q93,0)</f>
        <v>0</v>
      </c>
      <c r="Z93" s="6">
        <f>IF($F93=Z$5,$Q93,0)</f>
        <v>0</v>
      </c>
      <c r="AB93" s="6">
        <v>1</v>
      </c>
      <c r="AC93" s="6">
        <v>1</v>
      </c>
    </row>
    <row r="94" spans="1:29" ht="15.75" customHeight="1" x14ac:dyDescent="0.25">
      <c r="A94" s="17"/>
      <c r="B94" s="22"/>
      <c r="C94" s="17"/>
      <c r="D94" s="17"/>
      <c r="E94" s="17"/>
      <c r="F94" s="22"/>
      <c r="G94" s="22"/>
      <c r="H94" s="19"/>
      <c r="I94" s="19">
        <f t="shared" ref="I94:J94" si="144">I93-H93</f>
        <v>1.2303240740740741E-2</v>
      </c>
      <c r="J94" s="19">
        <f t="shared" si="144"/>
        <v>1.2858796296296295E-2</v>
      </c>
      <c r="K94" s="19"/>
      <c r="L94" s="23"/>
      <c r="M94" s="23"/>
      <c r="N94" s="20"/>
      <c r="O94" s="21"/>
      <c r="Q94" s="22"/>
    </row>
    <row r="95" spans="1:29" ht="15.75" customHeight="1" x14ac:dyDescent="0.25">
      <c r="A95" s="17">
        <v>45</v>
      </c>
      <c r="B95" s="18" t="s">
        <v>191</v>
      </c>
      <c r="C95" s="17">
        <v>2003</v>
      </c>
      <c r="D95" s="17" t="s">
        <v>23</v>
      </c>
      <c r="E95" s="17"/>
      <c r="F95" s="18"/>
      <c r="G95" s="22"/>
      <c r="H95" s="19">
        <v>1.0486111111111111E-2</v>
      </c>
      <c r="I95" s="19">
        <v>2.1064814814814814E-2</v>
      </c>
      <c r="J95" s="19">
        <v>3.7453703703703704E-2</v>
      </c>
      <c r="K95" s="19"/>
      <c r="L95" s="23"/>
      <c r="M95" s="23"/>
      <c r="N95" s="20" t="s">
        <v>51</v>
      </c>
      <c r="O95" s="21"/>
      <c r="Q95" s="22">
        <f t="shared" ref="Q95" si="145">COUNTA(H95:M95)</f>
        <v>3</v>
      </c>
      <c r="R95" s="6">
        <f t="shared" ref="R95:W95" si="146">IF($E95=R$5,$Q95,0)</f>
        <v>0</v>
      </c>
      <c r="S95" s="6">
        <f t="shared" si="146"/>
        <v>0</v>
      </c>
      <c r="T95" s="6">
        <f t="shared" si="146"/>
        <v>0</v>
      </c>
      <c r="U95" s="6">
        <f t="shared" si="146"/>
        <v>0</v>
      </c>
      <c r="V95" s="6">
        <f t="shared" si="146"/>
        <v>0</v>
      </c>
      <c r="W95" s="6">
        <f t="shared" si="146"/>
        <v>0</v>
      </c>
      <c r="Y95" s="6">
        <f>IF($F95=Y$5,$Q95,0)</f>
        <v>0</v>
      </c>
      <c r="Z95" s="6">
        <f>IF($F95=Z$5,$Q95,0)</f>
        <v>0</v>
      </c>
    </row>
    <row r="96" spans="1:29" ht="15.75" customHeight="1" x14ac:dyDescent="0.25">
      <c r="A96" s="17"/>
      <c r="B96" s="22"/>
      <c r="C96" s="17"/>
      <c r="D96" s="17"/>
      <c r="E96" s="17"/>
      <c r="F96" s="22"/>
      <c r="G96" s="22"/>
      <c r="H96" s="19"/>
      <c r="I96" s="19">
        <f t="shared" ref="I96:J96" si="147">I95-H95</f>
        <v>1.0578703703703703E-2</v>
      </c>
      <c r="J96" s="19">
        <f t="shared" si="147"/>
        <v>1.638888888888889E-2</v>
      </c>
      <c r="K96" s="19"/>
      <c r="L96" s="23"/>
      <c r="M96" s="23"/>
      <c r="N96" s="20"/>
      <c r="O96" s="21"/>
      <c r="Q96" s="22"/>
    </row>
    <row r="97" spans="1:29" ht="15.75" customHeight="1" x14ac:dyDescent="0.25">
      <c r="A97" s="17">
        <v>46</v>
      </c>
      <c r="B97" s="18" t="s">
        <v>70</v>
      </c>
      <c r="C97" s="17">
        <v>1985</v>
      </c>
      <c r="D97" s="17" t="s">
        <v>8</v>
      </c>
      <c r="E97" s="17" t="s">
        <v>15</v>
      </c>
      <c r="F97" s="18"/>
      <c r="G97" s="22" t="s">
        <v>44</v>
      </c>
      <c r="H97" s="19">
        <v>1.2673611111111109E-2</v>
      </c>
      <c r="I97" s="19">
        <v>2.5578703703703704E-2</v>
      </c>
      <c r="J97" s="19">
        <v>3.8171296296296293E-2</v>
      </c>
      <c r="K97" s="23"/>
      <c r="L97" s="23"/>
      <c r="M97" s="23"/>
      <c r="N97" s="20" t="s">
        <v>71</v>
      </c>
      <c r="O97" s="24" t="s">
        <v>145</v>
      </c>
      <c r="Q97" s="22">
        <f t="shared" ref="Q97" si="148">COUNTA(H97:M97)</f>
        <v>3</v>
      </c>
      <c r="R97" s="6">
        <f t="shared" ref="R97:W97" si="149">IF($E97=R$5,$Q97,0)</f>
        <v>3</v>
      </c>
      <c r="S97" s="6">
        <f t="shared" si="149"/>
        <v>0</v>
      </c>
      <c r="T97" s="6">
        <f t="shared" si="149"/>
        <v>0</v>
      </c>
      <c r="U97" s="6">
        <f t="shared" si="149"/>
        <v>0</v>
      </c>
      <c r="V97" s="6">
        <f t="shared" si="149"/>
        <v>0</v>
      </c>
      <c r="W97" s="6">
        <f t="shared" si="149"/>
        <v>0</v>
      </c>
      <c r="Y97" s="6">
        <f>IF($F97=Y$5,$Q97,0)</f>
        <v>0</v>
      </c>
      <c r="Z97" s="6">
        <f>IF($F97=Z$5,$Q97,0)</f>
        <v>0</v>
      </c>
      <c r="AB97" s="6">
        <v>1</v>
      </c>
    </row>
    <row r="98" spans="1:29" ht="15.75" customHeight="1" x14ac:dyDescent="0.25">
      <c r="A98" s="17"/>
      <c r="B98" s="22"/>
      <c r="C98" s="17"/>
      <c r="D98" s="17"/>
      <c r="E98" s="17"/>
      <c r="F98" s="22"/>
      <c r="G98" s="22"/>
      <c r="H98" s="19"/>
      <c r="I98" s="19">
        <f t="shared" ref="I98:J98" si="150">I97-H97</f>
        <v>1.2905092592592595E-2</v>
      </c>
      <c r="J98" s="19">
        <f t="shared" si="150"/>
        <v>1.2592592592592589E-2</v>
      </c>
      <c r="K98" s="23"/>
      <c r="L98" s="23"/>
      <c r="M98" s="23"/>
      <c r="N98" s="20"/>
      <c r="O98" s="21"/>
      <c r="Q98" s="22"/>
    </row>
    <row r="99" spans="1:29" ht="15.75" customHeight="1" x14ac:dyDescent="0.25">
      <c r="A99" s="17">
        <v>47</v>
      </c>
      <c r="B99" s="18" t="s">
        <v>100</v>
      </c>
      <c r="C99" s="17">
        <v>2012</v>
      </c>
      <c r="D99" s="17" t="s">
        <v>68</v>
      </c>
      <c r="E99" s="17"/>
      <c r="F99" s="18"/>
      <c r="G99" s="22" t="s">
        <v>44</v>
      </c>
      <c r="H99" s="19">
        <v>1.3194444444444444E-2</v>
      </c>
      <c r="I99" s="19">
        <v>2.7615740740740743E-2</v>
      </c>
      <c r="J99" s="19">
        <v>4.1770833333333333E-2</v>
      </c>
      <c r="K99" s="23"/>
      <c r="L99" s="23"/>
      <c r="M99" s="23"/>
      <c r="N99" s="20">
        <v>3</v>
      </c>
      <c r="O99" s="24" t="s">
        <v>192</v>
      </c>
      <c r="Q99" s="22">
        <f t="shared" ref="Q99" si="151">COUNTA(H99:M99)</f>
        <v>3</v>
      </c>
      <c r="R99" s="6">
        <f t="shared" ref="R99:W99" si="152">IF($E99=R$5,$Q99,0)</f>
        <v>0</v>
      </c>
      <c r="S99" s="6">
        <f t="shared" si="152"/>
        <v>0</v>
      </c>
      <c r="T99" s="6">
        <f t="shared" si="152"/>
        <v>0</v>
      </c>
      <c r="U99" s="6">
        <f t="shared" si="152"/>
        <v>0</v>
      </c>
      <c r="V99" s="6">
        <f t="shared" si="152"/>
        <v>0</v>
      </c>
      <c r="W99" s="6">
        <f t="shared" si="152"/>
        <v>0</v>
      </c>
      <c r="Y99" s="6">
        <f>IF($F99=Y$5,$Q99,0)</f>
        <v>0</v>
      </c>
      <c r="Z99" s="6">
        <f>IF($F99=Z$5,$Q99,0)</f>
        <v>0</v>
      </c>
      <c r="AB99" s="6">
        <v>1</v>
      </c>
    </row>
    <row r="100" spans="1:29" ht="15.75" customHeight="1" x14ac:dyDescent="0.25">
      <c r="A100" s="17"/>
      <c r="B100" s="22"/>
      <c r="C100" s="17"/>
      <c r="D100" s="17"/>
      <c r="E100" s="17"/>
      <c r="F100" s="22"/>
      <c r="G100" s="22"/>
      <c r="H100" s="19"/>
      <c r="I100" s="19">
        <f t="shared" ref="I100" si="153">I99-H99</f>
        <v>1.4421296296296298E-2</v>
      </c>
      <c r="J100" s="19">
        <f t="shared" ref="J100" si="154">J99-I99</f>
        <v>1.4155092592592591E-2</v>
      </c>
      <c r="K100" s="23"/>
      <c r="L100" s="23"/>
      <c r="M100" s="23"/>
      <c r="N100" s="20"/>
      <c r="O100" s="21"/>
      <c r="Q100" s="22"/>
    </row>
    <row r="101" spans="1:29" ht="15.75" customHeight="1" x14ac:dyDescent="0.25">
      <c r="A101" s="17">
        <v>48</v>
      </c>
      <c r="B101" s="18" t="s">
        <v>193</v>
      </c>
      <c r="C101" s="17">
        <v>2002</v>
      </c>
      <c r="D101" s="17" t="s">
        <v>23</v>
      </c>
      <c r="E101" s="17"/>
      <c r="F101" s="18"/>
      <c r="G101" s="22"/>
      <c r="H101" s="19">
        <v>1.4444444444444446E-2</v>
      </c>
      <c r="I101" s="19">
        <v>3.0497685185185183E-2</v>
      </c>
      <c r="J101" s="19">
        <v>4.5277777777777778E-2</v>
      </c>
      <c r="K101" s="19"/>
      <c r="L101" s="23"/>
      <c r="M101" s="23"/>
      <c r="N101" s="20" t="s">
        <v>57</v>
      </c>
      <c r="O101" s="21"/>
      <c r="Q101" s="22">
        <f t="shared" ref="Q101" si="155">COUNTA(H101:M101)</f>
        <v>3</v>
      </c>
      <c r="R101" s="6">
        <f t="shared" ref="R101:W101" si="156">IF($E101=R$5,$Q101,0)</f>
        <v>0</v>
      </c>
      <c r="S101" s="6">
        <f t="shared" si="156"/>
        <v>0</v>
      </c>
      <c r="T101" s="6">
        <f t="shared" si="156"/>
        <v>0</v>
      </c>
      <c r="U101" s="6">
        <f t="shared" si="156"/>
        <v>0</v>
      </c>
      <c r="V101" s="6">
        <f t="shared" si="156"/>
        <v>0</v>
      </c>
      <c r="W101" s="6">
        <f t="shared" si="156"/>
        <v>0</v>
      </c>
      <c r="Y101" s="6">
        <f>IF($F101=Y$5,$Q101,0)</f>
        <v>0</v>
      </c>
      <c r="Z101" s="6">
        <f>IF($F101=Z$5,$Q101,0)</f>
        <v>0</v>
      </c>
    </row>
    <row r="102" spans="1:29" ht="15.75" customHeight="1" x14ac:dyDescent="0.25">
      <c r="A102" s="17"/>
      <c r="B102" s="22"/>
      <c r="C102" s="17"/>
      <c r="D102" s="17"/>
      <c r="E102" s="17"/>
      <c r="F102" s="22"/>
      <c r="G102" s="22"/>
      <c r="H102" s="19"/>
      <c r="I102" s="19">
        <f t="shared" ref="I102:J102" si="157">I101-H101</f>
        <v>1.6053240740740736E-2</v>
      </c>
      <c r="J102" s="19">
        <f t="shared" si="157"/>
        <v>1.4780092592592595E-2</v>
      </c>
      <c r="K102" s="19"/>
      <c r="L102" s="23"/>
      <c r="M102" s="23"/>
      <c r="N102" s="20"/>
      <c r="O102" s="21"/>
      <c r="Q102" s="22"/>
    </row>
    <row r="103" spans="1:29" ht="15.75" customHeight="1" x14ac:dyDescent="0.25">
      <c r="A103" s="17">
        <v>49</v>
      </c>
      <c r="B103" s="18" t="s">
        <v>194</v>
      </c>
      <c r="C103" s="17">
        <v>2000</v>
      </c>
      <c r="D103" s="17" t="s">
        <v>23</v>
      </c>
      <c r="E103" s="17"/>
      <c r="F103" s="18"/>
      <c r="G103" s="22"/>
      <c r="H103" s="19">
        <v>1.1666666666666667E-2</v>
      </c>
      <c r="I103" s="19">
        <v>2.6261574074074076E-2</v>
      </c>
      <c r="J103" s="19"/>
      <c r="K103" s="19"/>
      <c r="L103" s="23"/>
      <c r="M103" s="23"/>
      <c r="N103" s="20" t="s">
        <v>59</v>
      </c>
      <c r="O103" s="21"/>
      <c r="Q103" s="22">
        <f t="shared" ref="Q103" si="158">COUNTA(H103:M103)</f>
        <v>2</v>
      </c>
      <c r="R103" s="6">
        <f t="shared" ref="R103:W103" si="159">IF($E103=R$5,$Q103,0)</f>
        <v>0</v>
      </c>
      <c r="S103" s="6">
        <f t="shared" si="159"/>
        <v>0</v>
      </c>
      <c r="T103" s="6">
        <f t="shared" si="159"/>
        <v>0</v>
      </c>
      <c r="U103" s="6">
        <f t="shared" si="159"/>
        <v>0</v>
      </c>
      <c r="V103" s="6">
        <f t="shared" si="159"/>
        <v>0</v>
      </c>
      <c r="W103" s="6">
        <f t="shared" si="159"/>
        <v>0</v>
      </c>
      <c r="Y103" s="6">
        <f>IF($F103=Y$5,$Q103,0)</f>
        <v>0</v>
      </c>
      <c r="Z103" s="6">
        <f>IF($F103=Z$5,$Q103,0)</f>
        <v>0</v>
      </c>
    </row>
    <row r="104" spans="1:29" ht="15.75" customHeight="1" x14ac:dyDescent="0.25">
      <c r="A104" s="17"/>
      <c r="B104" s="22"/>
      <c r="C104" s="17"/>
      <c r="D104" s="17"/>
      <c r="E104" s="17"/>
      <c r="F104" s="22"/>
      <c r="G104" s="22"/>
      <c r="H104" s="19"/>
      <c r="I104" s="19">
        <f t="shared" ref="I104" si="160">I103-H103</f>
        <v>1.4594907407407409E-2</v>
      </c>
      <c r="J104" s="19"/>
      <c r="K104" s="19"/>
      <c r="L104" s="23"/>
      <c r="M104" s="23"/>
      <c r="N104" s="20"/>
      <c r="O104" s="21"/>
      <c r="Q104" s="22"/>
    </row>
    <row r="105" spans="1:29" ht="15.75" customHeight="1" x14ac:dyDescent="0.25">
      <c r="A105" s="17">
        <v>50</v>
      </c>
      <c r="B105" s="18" t="s">
        <v>195</v>
      </c>
      <c r="C105" s="17">
        <v>2009</v>
      </c>
      <c r="D105" s="17" t="s">
        <v>68</v>
      </c>
      <c r="E105" s="17"/>
      <c r="F105" s="18"/>
      <c r="G105" s="22"/>
      <c r="H105" s="19">
        <v>1.3379629629629628E-2</v>
      </c>
      <c r="I105" s="19">
        <v>2.9525462962962962E-2</v>
      </c>
      <c r="J105" s="19"/>
      <c r="K105" s="19"/>
      <c r="L105" s="23"/>
      <c r="M105" s="23"/>
      <c r="N105" s="20" t="s">
        <v>12</v>
      </c>
      <c r="O105" s="21"/>
      <c r="Q105" s="22">
        <f t="shared" ref="Q105" si="161">COUNTA(H105:M105)</f>
        <v>2</v>
      </c>
      <c r="R105" s="6">
        <f t="shared" ref="R105:W105" si="162">IF($E105=R$5,$Q105,0)</f>
        <v>0</v>
      </c>
      <c r="S105" s="6">
        <f t="shared" si="162"/>
        <v>0</v>
      </c>
      <c r="T105" s="6">
        <f t="shared" si="162"/>
        <v>0</v>
      </c>
      <c r="U105" s="6">
        <f t="shared" si="162"/>
        <v>0</v>
      </c>
      <c r="V105" s="6">
        <f t="shared" si="162"/>
        <v>0</v>
      </c>
      <c r="W105" s="6">
        <f t="shared" si="162"/>
        <v>0</v>
      </c>
      <c r="Y105" s="6">
        <f>IF($F105=Y$5,$Q105,0)</f>
        <v>0</v>
      </c>
      <c r="Z105" s="6">
        <f>IF($F105=Z$5,$Q105,0)</f>
        <v>0</v>
      </c>
    </row>
    <row r="106" spans="1:29" ht="15.75" customHeight="1" x14ac:dyDescent="0.25">
      <c r="A106" s="17"/>
      <c r="B106" s="22"/>
      <c r="C106" s="17"/>
      <c r="D106" s="17"/>
      <c r="E106" s="17"/>
      <c r="F106" s="22"/>
      <c r="G106" s="22"/>
      <c r="H106" s="19"/>
      <c r="I106" s="19">
        <f t="shared" ref="I106" si="163">I105-H105</f>
        <v>1.6145833333333331E-2</v>
      </c>
      <c r="J106" s="19"/>
      <c r="K106" s="19"/>
      <c r="L106" s="23"/>
      <c r="M106" s="23"/>
      <c r="N106" s="20"/>
      <c r="O106" s="21"/>
      <c r="Q106" s="22"/>
    </row>
    <row r="107" spans="1:29" ht="15.75" customHeight="1" x14ac:dyDescent="0.25">
      <c r="A107" s="17">
        <v>51</v>
      </c>
      <c r="B107" s="18" t="s">
        <v>72</v>
      </c>
      <c r="C107" s="17">
        <v>1956</v>
      </c>
      <c r="D107" s="17" t="s">
        <v>43</v>
      </c>
      <c r="E107" s="17" t="s">
        <v>48</v>
      </c>
      <c r="F107" s="18" t="s">
        <v>49</v>
      </c>
      <c r="G107" s="18" t="s">
        <v>44</v>
      </c>
      <c r="H107" s="19">
        <v>1.5196759259259259E-2</v>
      </c>
      <c r="I107" s="19">
        <v>3.1631944444444442E-2</v>
      </c>
      <c r="J107" s="23"/>
      <c r="K107" s="23"/>
      <c r="L107" s="23"/>
      <c r="M107" s="23"/>
      <c r="N107" s="20" t="s">
        <v>21</v>
      </c>
      <c r="O107" s="24" t="s">
        <v>149</v>
      </c>
      <c r="Q107" s="22">
        <f t="shared" ref="Q107" si="164">COUNTA(H107:M107)</f>
        <v>2</v>
      </c>
      <c r="R107" s="6">
        <f t="shared" ref="R107:W107" si="165">IF($E107=R$5,$Q107,0)</f>
        <v>0</v>
      </c>
      <c r="S107" s="6">
        <f t="shared" si="165"/>
        <v>0</v>
      </c>
      <c r="T107" s="6">
        <f t="shared" si="165"/>
        <v>0</v>
      </c>
      <c r="U107" s="6">
        <f t="shared" si="165"/>
        <v>2</v>
      </c>
      <c r="V107" s="6">
        <f t="shared" si="165"/>
        <v>0</v>
      </c>
      <c r="W107" s="6">
        <f t="shared" si="165"/>
        <v>0</v>
      </c>
      <c r="Y107" s="6">
        <f>IF($F107=Y$5,$Q107,0)</f>
        <v>0</v>
      </c>
      <c r="Z107" s="6">
        <f>IF($F107=Z$5,$Q107,0)</f>
        <v>2</v>
      </c>
      <c r="AB107" s="6">
        <v>1</v>
      </c>
      <c r="AC107" s="6">
        <v>1</v>
      </c>
    </row>
    <row r="108" spans="1:29" ht="15.75" customHeight="1" x14ac:dyDescent="0.25">
      <c r="A108" s="17"/>
      <c r="B108" s="22"/>
      <c r="C108" s="17"/>
      <c r="D108" s="17"/>
      <c r="E108" s="17"/>
      <c r="F108" s="22"/>
      <c r="G108" s="22"/>
      <c r="H108" s="19"/>
      <c r="I108" s="19">
        <f>I107-H107</f>
        <v>1.6435185185185185E-2</v>
      </c>
      <c r="J108" s="23"/>
      <c r="K108" s="23"/>
      <c r="L108" s="23"/>
      <c r="M108" s="23"/>
      <c r="N108" s="20"/>
      <c r="O108" s="21"/>
      <c r="Q108" s="22"/>
    </row>
    <row r="109" spans="1:29" ht="15.75" customHeight="1" x14ac:dyDescent="0.25">
      <c r="A109" s="17">
        <v>52</v>
      </c>
      <c r="B109" s="18" t="s">
        <v>74</v>
      </c>
      <c r="C109" s="17">
        <v>1969</v>
      </c>
      <c r="D109" s="17" t="s">
        <v>35</v>
      </c>
      <c r="E109" s="17" t="s">
        <v>15</v>
      </c>
      <c r="F109" s="18"/>
      <c r="G109" s="22" t="s">
        <v>44</v>
      </c>
      <c r="H109" s="19">
        <v>1.5682870370370371E-2</v>
      </c>
      <c r="I109" s="19">
        <v>3.184027777777778E-2</v>
      </c>
      <c r="J109" s="19"/>
      <c r="K109" s="19"/>
      <c r="L109" s="23"/>
      <c r="M109" s="23"/>
      <c r="N109" s="20" t="s">
        <v>32</v>
      </c>
      <c r="O109" s="24" t="s">
        <v>151</v>
      </c>
      <c r="Q109" s="22">
        <f t="shared" ref="Q109" si="166">COUNTA(H109:M109)</f>
        <v>2</v>
      </c>
      <c r="R109" s="6">
        <f t="shared" ref="R109:W109" si="167">IF($E109=R$5,$Q109,0)</f>
        <v>2</v>
      </c>
      <c r="S109" s="6">
        <f t="shared" si="167"/>
        <v>0</v>
      </c>
      <c r="T109" s="6">
        <f t="shared" si="167"/>
        <v>0</v>
      </c>
      <c r="U109" s="6">
        <f t="shared" si="167"/>
        <v>0</v>
      </c>
      <c r="V109" s="6">
        <f t="shared" si="167"/>
        <v>0</v>
      </c>
      <c r="W109" s="6">
        <f t="shared" si="167"/>
        <v>0</v>
      </c>
      <c r="Y109" s="6">
        <f>IF($F109=Y$5,$Q109,0)</f>
        <v>0</v>
      </c>
      <c r="Z109" s="6">
        <f>IF($F109=Z$5,$Q109,0)</f>
        <v>0</v>
      </c>
      <c r="AB109" s="6">
        <v>1</v>
      </c>
    </row>
    <row r="110" spans="1:29" ht="15.75" customHeight="1" x14ac:dyDescent="0.25">
      <c r="A110" s="17"/>
      <c r="B110" s="22"/>
      <c r="C110" s="17"/>
      <c r="D110" s="17"/>
      <c r="E110" s="17"/>
      <c r="F110" s="22"/>
      <c r="G110" s="22"/>
      <c r="H110" s="19"/>
      <c r="I110" s="19">
        <f>I109-H109</f>
        <v>1.6157407407407409E-2</v>
      </c>
      <c r="J110" s="19"/>
      <c r="K110" s="19"/>
      <c r="L110" s="23"/>
      <c r="M110" s="23"/>
      <c r="N110" s="20"/>
      <c r="O110" s="21"/>
      <c r="Q110" s="22"/>
    </row>
    <row r="111" spans="1:29" ht="15.75" customHeight="1" x14ac:dyDescent="0.25">
      <c r="A111" s="17">
        <v>53</v>
      </c>
      <c r="B111" s="18" t="s">
        <v>66</v>
      </c>
      <c r="C111" s="17">
        <v>1981</v>
      </c>
      <c r="D111" s="17" t="s">
        <v>10</v>
      </c>
      <c r="E111" s="17" t="s">
        <v>40</v>
      </c>
      <c r="F111" s="18"/>
      <c r="G111" s="22" t="s">
        <v>44</v>
      </c>
      <c r="H111" s="19">
        <v>1.6423611111111111E-2</v>
      </c>
      <c r="I111" s="19">
        <v>3.4143518518518517E-2</v>
      </c>
      <c r="J111" s="19"/>
      <c r="K111" s="19"/>
      <c r="L111" s="23"/>
      <c r="M111" s="23"/>
      <c r="N111" s="20" t="s">
        <v>57</v>
      </c>
      <c r="O111" s="24" t="s">
        <v>135</v>
      </c>
      <c r="Q111" s="22">
        <f t="shared" ref="Q111" si="168">COUNTA(H111:M111)</f>
        <v>2</v>
      </c>
      <c r="R111" s="6">
        <f t="shared" ref="R111:W111" si="169">IF($E111=R$5,$Q111,0)</f>
        <v>0</v>
      </c>
      <c r="S111" s="6">
        <f t="shared" si="169"/>
        <v>0</v>
      </c>
      <c r="T111" s="6">
        <f t="shared" si="169"/>
        <v>0</v>
      </c>
      <c r="U111" s="6">
        <f t="shared" si="169"/>
        <v>0</v>
      </c>
      <c r="V111" s="6">
        <f t="shared" si="169"/>
        <v>0</v>
      </c>
      <c r="W111" s="6">
        <f t="shared" si="169"/>
        <v>2</v>
      </c>
      <c r="Y111" s="6">
        <f>IF($F111=Y$5,$Q111,0)</f>
        <v>0</v>
      </c>
      <c r="Z111" s="6">
        <f>IF($F111=Z$5,$Q111,0)</f>
        <v>0</v>
      </c>
      <c r="AB111" s="6">
        <v>1</v>
      </c>
    </row>
    <row r="112" spans="1:29" ht="15.75" customHeight="1" x14ac:dyDescent="0.25">
      <c r="A112" s="17"/>
      <c r="B112" s="22"/>
      <c r="C112" s="17"/>
      <c r="D112" s="17"/>
      <c r="E112" s="17"/>
      <c r="F112" s="22"/>
      <c r="G112" s="22"/>
      <c r="H112" s="19"/>
      <c r="I112" s="19">
        <f t="shared" ref="I112" si="170">I111-H111</f>
        <v>1.7719907407407406E-2</v>
      </c>
      <c r="J112" s="19"/>
      <c r="K112" s="19"/>
      <c r="L112" s="23"/>
      <c r="M112" s="23"/>
      <c r="N112" s="20"/>
      <c r="O112" s="21"/>
      <c r="Q112" s="22"/>
    </row>
    <row r="113" spans="1:29" ht="15.75" customHeight="1" x14ac:dyDescent="0.25">
      <c r="A113" s="17">
        <v>54</v>
      </c>
      <c r="B113" s="18" t="s">
        <v>196</v>
      </c>
      <c r="C113" s="17">
        <v>1972</v>
      </c>
      <c r="D113" s="17" t="s">
        <v>35</v>
      </c>
      <c r="E113" s="17" t="s">
        <v>40</v>
      </c>
      <c r="F113" s="18"/>
      <c r="G113" s="22" t="s">
        <v>44</v>
      </c>
      <c r="H113" s="19">
        <v>1.6423611111111111E-2</v>
      </c>
      <c r="I113" s="19">
        <v>3.4490740740740738E-2</v>
      </c>
      <c r="J113" s="19"/>
      <c r="K113" s="19"/>
      <c r="L113" s="23"/>
      <c r="M113" s="23"/>
      <c r="N113" s="20" t="s">
        <v>33</v>
      </c>
      <c r="O113" s="24" t="s">
        <v>152</v>
      </c>
      <c r="Q113" s="22">
        <f t="shared" ref="Q113" si="171">COUNTA(H113:M113)</f>
        <v>2</v>
      </c>
      <c r="R113" s="6">
        <f t="shared" ref="R113:W113" si="172">IF($E113=R$5,$Q113,0)</f>
        <v>0</v>
      </c>
      <c r="S113" s="6">
        <f t="shared" si="172"/>
        <v>0</v>
      </c>
      <c r="T113" s="6">
        <f t="shared" si="172"/>
        <v>0</v>
      </c>
      <c r="U113" s="6">
        <f t="shared" si="172"/>
        <v>0</v>
      </c>
      <c r="V113" s="6">
        <f t="shared" si="172"/>
        <v>0</v>
      </c>
      <c r="W113" s="6">
        <f t="shared" si="172"/>
        <v>2</v>
      </c>
      <c r="Y113" s="6">
        <f>IF($F113=Y$5,$Q113,0)</f>
        <v>0</v>
      </c>
      <c r="Z113" s="6">
        <f>IF($F113=Z$5,$Q113,0)</f>
        <v>0</v>
      </c>
      <c r="AB113" s="6">
        <v>1</v>
      </c>
    </row>
    <row r="114" spans="1:29" ht="15.75" customHeight="1" x14ac:dyDescent="0.25">
      <c r="A114" s="17"/>
      <c r="B114" s="22"/>
      <c r="C114" s="17"/>
      <c r="D114" s="17"/>
      <c r="E114" s="17"/>
      <c r="F114" s="22"/>
      <c r="G114" s="22"/>
      <c r="H114" s="19"/>
      <c r="I114" s="19">
        <f t="shared" ref="I114" si="173">I113-H113</f>
        <v>1.8067129629629627E-2</v>
      </c>
      <c r="J114" s="19"/>
      <c r="K114" s="19"/>
      <c r="L114" s="23"/>
      <c r="M114" s="23"/>
      <c r="N114" s="20"/>
      <c r="O114" s="21"/>
      <c r="Q114" s="22"/>
    </row>
    <row r="115" spans="1:29" ht="15.75" customHeight="1" x14ac:dyDescent="0.25">
      <c r="A115" s="17">
        <v>55</v>
      </c>
      <c r="B115" s="18" t="s">
        <v>73</v>
      </c>
      <c r="C115" s="17">
        <v>1960</v>
      </c>
      <c r="D115" s="17" t="s">
        <v>43</v>
      </c>
      <c r="E115" s="17" t="s">
        <v>15</v>
      </c>
      <c r="F115" s="18"/>
      <c r="G115" s="22" t="s">
        <v>44</v>
      </c>
      <c r="H115" s="19">
        <v>1.7361111111111112E-2</v>
      </c>
      <c r="I115" s="19">
        <v>3.5717592592592592E-2</v>
      </c>
      <c r="J115" s="23"/>
      <c r="K115" s="23"/>
      <c r="L115" s="23"/>
      <c r="M115" s="23"/>
      <c r="N115" s="20" t="s">
        <v>26</v>
      </c>
      <c r="O115" s="24" t="s">
        <v>150</v>
      </c>
      <c r="Q115" s="22">
        <f t="shared" ref="Q115" si="174">COUNTA(H115:M115)</f>
        <v>2</v>
      </c>
      <c r="R115" s="6">
        <f t="shared" ref="R115:W115" si="175">IF($E115=R$5,$Q115,0)</f>
        <v>2</v>
      </c>
      <c r="S115" s="6">
        <f t="shared" si="175"/>
        <v>0</v>
      </c>
      <c r="T115" s="6">
        <f t="shared" si="175"/>
        <v>0</v>
      </c>
      <c r="U115" s="6">
        <f t="shared" si="175"/>
        <v>0</v>
      </c>
      <c r="V115" s="6">
        <f t="shared" si="175"/>
        <v>0</v>
      </c>
      <c r="W115" s="6">
        <f t="shared" si="175"/>
        <v>0</v>
      </c>
      <c r="Y115" s="6">
        <f>IF($F115=Y$5,$Q115,0)</f>
        <v>0</v>
      </c>
      <c r="Z115" s="6">
        <f>IF($F115=Z$5,$Q115,0)</f>
        <v>0</v>
      </c>
      <c r="AB115" s="6">
        <v>1</v>
      </c>
    </row>
    <row r="116" spans="1:29" ht="15.75" customHeight="1" x14ac:dyDescent="0.25">
      <c r="A116" s="17"/>
      <c r="B116" s="22"/>
      <c r="C116" s="17"/>
      <c r="D116" s="17"/>
      <c r="E116" s="17"/>
      <c r="F116" s="22"/>
      <c r="G116" s="22"/>
      <c r="H116" s="19"/>
      <c r="I116" s="19">
        <f>I115-H115</f>
        <v>1.8356481481481481E-2</v>
      </c>
      <c r="J116" s="23"/>
      <c r="K116" s="23"/>
      <c r="L116" s="23"/>
      <c r="M116" s="23"/>
      <c r="N116" s="20"/>
      <c r="O116" s="21"/>
      <c r="Q116" s="22"/>
    </row>
    <row r="117" spans="1:29" ht="15.75" customHeight="1" x14ac:dyDescent="0.25">
      <c r="A117" s="17">
        <v>56</v>
      </c>
      <c r="B117" s="18" t="s">
        <v>197</v>
      </c>
      <c r="C117" s="17">
        <v>1965</v>
      </c>
      <c r="D117" s="17" t="s">
        <v>35</v>
      </c>
      <c r="E117" s="17" t="s">
        <v>48</v>
      </c>
      <c r="F117" s="18" t="s">
        <v>54</v>
      </c>
      <c r="G117" s="22" t="s">
        <v>44</v>
      </c>
      <c r="H117" s="19">
        <v>1.8148148148148146E-2</v>
      </c>
      <c r="I117" s="19"/>
      <c r="J117" s="19"/>
      <c r="K117" s="19"/>
      <c r="L117" s="23"/>
      <c r="M117" s="23"/>
      <c r="N117" s="20" t="s">
        <v>51</v>
      </c>
      <c r="O117" s="24" t="s">
        <v>198</v>
      </c>
      <c r="Q117" s="22">
        <f t="shared" ref="Q117" si="176">COUNTA(H117:M117)</f>
        <v>1</v>
      </c>
      <c r="R117" s="6">
        <f t="shared" ref="R117:W117" si="177">IF($E117=R$5,$Q117,0)</f>
        <v>0</v>
      </c>
      <c r="S117" s="6">
        <f t="shared" si="177"/>
        <v>0</v>
      </c>
      <c r="T117" s="6">
        <f t="shared" si="177"/>
        <v>0</v>
      </c>
      <c r="U117" s="6">
        <f t="shared" si="177"/>
        <v>1</v>
      </c>
      <c r="V117" s="6">
        <f t="shared" si="177"/>
        <v>0</v>
      </c>
      <c r="W117" s="6">
        <f t="shared" si="177"/>
        <v>0</v>
      </c>
      <c r="Y117" s="6">
        <f>IF($F117=Y$5,$Q117,0)</f>
        <v>1</v>
      </c>
      <c r="Z117" s="6">
        <f>IF($F117=Z$5,$Q117,0)</f>
        <v>0</v>
      </c>
      <c r="AB117" s="6">
        <v>1</v>
      </c>
      <c r="AC117" s="6">
        <v>1</v>
      </c>
    </row>
    <row r="118" spans="1:29" ht="15.75" customHeight="1" x14ac:dyDescent="0.25">
      <c r="A118" s="17"/>
      <c r="B118" s="22"/>
      <c r="C118" s="17"/>
      <c r="D118" s="17"/>
      <c r="E118" s="17"/>
      <c r="F118" s="22"/>
      <c r="G118" s="22"/>
      <c r="H118" s="19"/>
      <c r="I118" s="19"/>
      <c r="J118" s="19"/>
      <c r="K118" s="19"/>
      <c r="L118" s="23"/>
      <c r="M118" s="23"/>
      <c r="N118" s="20"/>
      <c r="O118" s="21"/>
      <c r="Q118" s="22"/>
    </row>
    <row r="119" spans="1:29" ht="15.75" customHeight="1" x14ac:dyDescent="0.25">
      <c r="A119" s="17">
        <v>57</v>
      </c>
      <c r="B119" s="18" t="s">
        <v>75</v>
      </c>
      <c r="C119" s="17">
        <v>1970</v>
      </c>
      <c r="D119" s="17" t="s">
        <v>35</v>
      </c>
      <c r="E119" s="17" t="s">
        <v>40</v>
      </c>
      <c r="F119" s="18"/>
      <c r="G119" s="18" t="s">
        <v>44</v>
      </c>
      <c r="H119" s="19">
        <v>1.9699074074074074E-2</v>
      </c>
      <c r="I119" s="23"/>
      <c r="J119" s="23"/>
      <c r="K119" s="23"/>
      <c r="L119" s="23"/>
      <c r="M119" s="23"/>
      <c r="N119" s="20" t="s">
        <v>57</v>
      </c>
      <c r="O119" s="24" t="s">
        <v>199</v>
      </c>
      <c r="Q119" s="22">
        <f t="shared" ref="Q119" si="178">COUNTA(H119:M119)</f>
        <v>1</v>
      </c>
      <c r="R119" s="6">
        <f t="shared" ref="R119:W119" si="179">IF($E119=R$5,$Q119,0)</f>
        <v>0</v>
      </c>
      <c r="S119" s="6">
        <f t="shared" si="179"/>
        <v>0</v>
      </c>
      <c r="T119" s="6">
        <f t="shared" si="179"/>
        <v>0</v>
      </c>
      <c r="U119" s="6">
        <f t="shared" si="179"/>
        <v>0</v>
      </c>
      <c r="V119" s="6">
        <f t="shared" si="179"/>
        <v>0</v>
      </c>
      <c r="W119" s="6">
        <f t="shared" si="179"/>
        <v>1</v>
      </c>
      <c r="Y119" s="6">
        <f>IF($F119=Y$5,$Q119,0)</f>
        <v>0</v>
      </c>
      <c r="Z119" s="6">
        <f>IF($F119=Z$5,$Q119,0)</f>
        <v>0</v>
      </c>
      <c r="AB119" s="6">
        <v>1</v>
      </c>
    </row>
    <row r="120" spans="1:29" ht="15.75" customHeight="1" x14ac:dyDescent="0.25">
      <c r="A120" s="17"/>
      <c r="H120" s="34"/>
      <c r="I120" s="34"/>
      <c r="J120" s="34"/>
      <c r="K120" s="34"/>
      <c r="L120" s="34"/>
      <c r="M120" s="34"/>
      <c r="N120" s="35"/>
      <c r="O120" s="35"/>
      <c r="AB120" s="6">
        <f>SUM(AB17:AB119)</f>
        <v>33</v>
      </c>
      <c r="AC120" s="6">
        <f>SUM(AC17:AC119)</f>
        <v>8</v>
      </c>
    </row>
    <row r="121" spans="1:29" ht="15.75" customHeight="1" x14ac:dyDescent="0.25">
      <c r="B121" s="36" t="s">
        <v>76</v>
      </c>
      <c r="H121" s="34"/>
      <c r="I121" s="34"/>
      <c r="J121" s="34"/>
      <c r="K121" s="34"/>
      <c r="L121" s="34"/>
      <c r="M121" s="34"/>
      <c r="N121" s="35"/>
      <c r="O121" s="35"/>
    </row>
    <row r="122" spans="1:29" ht="15.75" customHeight="1" x14ac:dyDescent="0.25">
      <c r="A122" s="17">
        <v>1</v>
      </c>
      <c r="B122" s="18" t="s">
        <v>81</v>
      </c>
      <c r="C122" s="17">
        <v>1982</v>
      </c>
      <c r="D122" s="17" t="s">
        <v>8</v>
      </c>
      <c r="E122" s="17"/>
      <c r="F122" s="18"/>
      <c r="G122" s="22" t="s">
        <v>44</v>
      </c>
      <c r="H122" s="19">
        <v>7.0486111111111105E-3</v>
      </c>
      <c r="I122" s="19">
        <v>1.4143518518518519E-2</v>
      </c>
      <c r="J122" s="19">
        <v>2.1296296296296299E-2</v>
      </c>
      <c r="K122" s="19">
        <v>2.837962962962963E-2</v>
      </c>
      <c r="L122" s="19">
        <v>3.5277777777777776E-2</v>
      </c>
      <c r="M122" s="23"/>
      <c r="N122" s="20" t="s">
        <v>9</v>
      </c>
      <c r="O122" s="21"/>
      <c r="Q122" s="22">
        <f>COUNTA(H122:M122)</f>
        <v>5</v>
      </c>
      <c r="R122" s="6">
        <f>IF($E122=R$5,$Q122,0)</f>
        <v>0</v>
      </c>
      <c r="S122" s="6">
        <f>IF($E122=S$5,$Q122,0)</f>
        <v>0</v>
      </c>
      <c r="T122" s="6">
        <f>IF($E122=T$5,$Q122,0)</f>
        <v>0</v>
      </c>
      <c r="U122" s="6">
        <f>IF($E122=U$5,$Q122,0)</f>
        <v>0</v>
      </c>
      <c r="V122" s="6">
        <f>IF($E122=V$5,$Q122,0)</f>
        <v>0</v>
      </c>
      <c r="W122" s="6">
        <f>IF($E122=W$5,$Q122,0)</f>
        <v>0</v>
      </c>
      <c r="Y122" s="6">
        <f>IF($F122=Y$5,$Q122,0)</f>
        <v>0</v>
      </c>
      <c r="Z122" s="6">
        <f>IF($F122=Z$5,$Q122,0)</f>
        <v>0</v>
      </c>
    </row>
    <row r="123" spans="1:29" ht="15.75" customHeight="1" x14ac:dyDescent="0.25">
      <c r="A123" s="17"/>
      <c r="B123" s="22"/>
      <c r="C123" s="17"/>
      <c r="D123" s="17"/>
      <c r="E123" s="17"/>
      <c r="F123" s="22"/>
      <c r="G123" s="22"/>
      <c r="H123" s="19"/>
      <c r="I123" s="19">
        <f t="shared" ref="I123:L123" si="180">I122-H122</f>
        <v>7.0949074074074083E-3</v>
      </c>
      <c r="J123" s="19">
        <f t="shared" si="180"/>
        <v>7.1527777777777805E-3</v>
      </c>
      <c r="K123" s="19">
        <f t="shared" si="180"/>
        <v>7.0833333333333304E-3</v>
      </c>
      <c r="L123" s="19">
        <f t="shared" si="180"/>
        <v>6.8981481481481463E-3</v>
      </c>
      <c r="M123" s="23"/>
      <c r="N123" s="20"/>
      <c r="O123" s="21"/>
      <c r="Q123" s="22"/>
    </row>
    <row r="124" spans="1:29" ht="15.75" customHeight="1" x14ac:dyDescent="0.25">
      <c r="A124" s="17">
        <v>2</v>
      </c>
      <c r="B124" s="18" t="s">
        <v>77</v>
      </c>
      <c r="C124" s="17">
        <v>1983</v>
      </c>
      <c r="D124" s="17" t="s">
        <v>8</v>
      </c>
      <c r="E124" s="17"/>
      <c r="F124" s="18"/>
      <c r="G124" s="18" t="s">
        <v>11</v>
      </c>
      <c r="H124" s="19">
        <v>7.2222222222222228E-3</v>
      </c>
      <c r="I124" s="19">
        <v>1.4768518518518519E-2</v>
      </c>
      <c r="J124" s="19">
        <v>2.2337962962962962E-2</v>
      </c>
      <c r="K124" s="19">
        <v>3.006944444444444E-2</v>
      </c>
      <c r="L124" s="19">
        <v>3.7754629629629631E-2</v>
      </c>
      <c r="M124" s="23"/>
      <c r="N124" s="20" t="s">
        <v>12</v>
      </c>
      <c r="O124" s="21"/>
      <c r="Q124" s="22">
        <f t="shared" ref="Q124" si="181">COUNTA(H124:M124)</f>
        <v>5</v>
      </c>
      <c r="R124" s="6">
        <f>IF($E124=R$5,$Q124,0)</f>
        <v>0</v>
      </c>
      <c r="S124" s="6">
        <f>IF($E124=S$5,$Q124,0)</f>
        <v>0</v>
      </c>
      <c r="T124" s="6">
        <f>IF($E124=T$5,$Q124,0)</f>
        <v>0</v>
      </c>
      <c r="U124" s="6">
        <f>IF($E124=U$5,$Q124,0)</f>
        <v>0</v>
      </c>
      <c r="V124" s="6">
        <f>IF($E124=V$5,$Q124,0)</f>
        <v>0</v>
      </c>
      <c r="W124" s="6">
        <f>IF($E124=W$5,$Q124,0)</f>
        <v>0</v>
      </c>
      <c r="Y124" s="6">
        <f>IF($F124=Y$5,$Q124,0)</f>
        <v>0</v>
      </c>
      <c r="Z124" s="6">
        <f>IF($F124=Z$5,$Q124,0)</f>
        <v>0</v>
      </c>
    </row>
    <row r="125" spans="1:29" ht="15.75" customHeight="1" x14ac:dyDescent="0.25">
      <c r="A125" s="17"/>
      <c r="B125" s="22"/>
      <c r="C125" s="17"/>
      <c r="D125" s="17"/>
      <c r="E125" s="17"/>
      <c r="F125" s="22"/>
      <c r="G125" s="22"/>
      <c r="H125" s="19"/>
      <c r="I125" s="19">
        <f t="shared" ref="I125:L125" si="182">I124-H124</f>
        <v>7.5462962962962966E-3</v>
      </c>
      <c r="J125" s="19">
        <f t="shared" si="182"/>
        <v>7.5694444444444429E-3</v>
      </c>
      <c r="K125" s="19">
        <f t="shared" si="182"/>
        <v>7.7314814814814781E-3</v>
      </c>
      <c r="L125" s="19">
        <f t="shared" si="182"/>
        <v>7.6851851851851907E-3</v>
      </c>
      <c r="M125" s="23"/>
      <c r="N125" s="20"/>
      <c r="O125" s="21"/>
      <c r="Q125" s="22"/>
    </row>
    <row r="126" spans="1:29" ht="15.75" customHeight="1" x14ac:dyDescent="0.25">
      <c r="A126" s="17">
        <v>3</v>
      </c>
      <c r="B126" s="18" t="s">
        <v>78</v>
      </c>
      <c r="C126" s="17">
        <v>1978</v>
      </c>
      <c r="D126" s="17" t="s">
        <v>10</v>
      </c>
      <c r="E126" s="17"/>
      <c r="F126" s="18"/>
      <c r="G126" s="22" t="s">
        <v>200</v>
      </c>
      <c r="H126" s="19">
        <v>7.3958333333333341E-3</v>
      </c>
      <c r="I126" s="19">
        <v>1.554398148148148E-2</v>
      </c>
      <c r="J126" s="19">
        <v>2.3530092592592592E-2</v>
      </c>
      <c r="K126" s="19">
        <v>3.172453703703703E-2</v>
      </c>
      <c r="L126" s="19">
        <v>3.9618055555555552E-2</v>
      </c>
      <c r="M126" s="23"/>
      <c r="N126" s="20" t="s">
        <v>9</v>
      </c>
      <c r="O126" s="21"/>
      <c r="Q126" s="22">
        <f>COUNTA(H126:M126)</f>
        <v>5</v>
      </c>
      <c r="R126" s="6">
        <f>IF($E126=R$5,$Q126,0)</f>
        <v>0</v>
      </c>
      <c r="S126" s="6">
        <f>IF($E126=S$5,$Q126,0)</f>
        <v>0</v>
      </c>
      <c r="T126" s="6">
        <f>IF($E126=T$5,$Q126,0)</f>
        <v>0</v>
      </c>
      <c r="U126" s="6">
        <f>IF($E126=U$5,$Q126,0)</f>
        <v>0</v>
      </c>
      <c r="V126" s="6">
        <f>IF($E126=V$5,$Q126,0)</f>
        <v>0</v>
      </c>
      <c r="W126" s="6">
        <f>IF($E126=W$5,$Q126,0)</f>
        <v>0</v>
      </c>
      <c r="Y126" s="6">
        <f>IF($F126=Y$5,$Q126,0)</f>
        <v>0</v>
      </c>
      <c r="Z126" s="6">
        <f>IF($F126=Z$5,$Q126,0)</f>
        <v>0</v>
      </c>
    </row>
    <row r="127" spans="1:29" ht="15.75" customHeight="1" x14ac:dyDescent="0.25">
      <c r="A127" s="17"/>
      <c r="B127" s="22"/>
      <c r="C127" s="17"/>
      <c r="D127" s="17"/>
      <c r="E127" s="17"/>
      <c r="F127" s="22"/>
      <c r="G127" s="22"/>
      <c r="H127" s="19"/>
      <c r="I127" s="19">
        <f t="shared" ref="I127:L127" si="183">I126-H126</f>
        <v>8.1481481481481457E-3</v>
      </c>
      <c r="J127" s="19">
        <f t="shared" si="183"/>
        <v>7.9861111111111122E-3</v>
      </c>
      <c r="K127" s="19">
        <f t="shared" si="183"/>
        <v>8.1944444444444382E-3</v>
      </c>
      <c r="L127" s="19">
        <f t="shared" si="183"/>
        <v>7.8935185185185219E-3</v>
      </c>
      <c r="M127" s="23"/>
      <c r="N127" s="20"/>
      <c r="O127" s="21"/>
      <c r="Q127" s="22"/>
    </row>
    <row r="128" spans="1:29" ht="15.75" customHeight="1" x14ac:dyDescent="0.25">
      <c r="A128" s="17">
        <v>4</v>
      </c>
      <c r="B128" s="18" t="s">
        <v>79</v>
      </c>
      <c r="C128" s="17">
        <v>1961</v>
      </c>
      <c r="D128" s="17" t="s">
        <v>43</v>
      </c>
      <c r="E128" s="17"/>
      <c r="F128" s="18"/>
      <c r="G128" s="22" t="s">
        <v>44</v>
      </c>
      <c r="H128" s="19">
        <v>7.7179282407407413E-3</v>
      </c>
      <c r="I128" s="19">
        <v>1.5578703703703704E-2</v>
      </c>
      <c r="J128" s="19">
        <v>2.361111111111111E-2</v>
      </c>
      <c r="K128" s="19">
        <v>3.1793981481481479E-2</v>
      </c>
      <c r="L128" s="19">
        <v>3.9965277777777773E-2</v>
      </c>
      <c r="M128" s="23"/>
      <c r="N128" s="20" t="s">
        <v>9</v>
      </c>
      <c r="O128" s="21"/>
      <c r="Q128" s="22">
        <f>COUNTA(H128:M128)</f>
        <v>5</v>
      </c>
      <c r="R128" s="6">
        <f>IF($E128=R$5,$Q128,0)</f>
        <v>0</v>
      </c>
      <c r="S128" s="6">
        <f>IF($E128=S$5,$Q128,0)</f>
        <v>0</v>
      </c>
      <c r="T128" s="6">
        <f>IF($E128=T$5,$Q128,0)</f>
        <v>0</v>
      </c>
      <c r="U128" s="6">
        <f>IF($E128=U$5,$Q128,0)</f>
        <v>0</v>
      </c>
      <c r="V128" s="6">
        <f>IF($E128=V$5,$Q128,0)</f>
        <v>0</v>
      </c>
      <c r="W128" s="6">
        <f>IF($E128=W$5,$Q128,0)</f>
        <v>0</v>
      </c>
      <c r="Y128" s="6">
        <f>IF($F128=Y$5,$Q128,0)</f>
        <v>0</v>
      </c>
      <c r="Z128" s="6">
        <f>IF($F128=Z$5,$Q128,0)</f>
        <v>0</v>
      </c>
    </row>
    <row r="129" spans="1:28" ht="15.75" customHeight="1" x14ac:dyDescent="0.25">
      <c r="A129" s="17"/>
      <c r="B129" s="22"/>
      <c r="C129" s="17"/>
      <c r="D129" s="17"/>
      <c r="E129" s="17"/>
      <c r="F129" s="22"/>
      <c r="G129" s="22"/>
      <c r="H129" s="19"/>
      <c r="I129" s="19">
        <f t="shared" ref="I129:L129" si="184">I128-H128</f>
        <v>7.8607754629629635E-3</v>
      </c>
      <c r="J129" s="19">
        <f t="shared" si="184"/>
        <v>8.0324074074074065E-3</v>
      </c>
      <c r="K129" s="19">
        <f t="shared" si="184"/>
        <v>8.1828703703703681E-3</v>
      </c>
      <c r="L129" s="19">
        <f t="shared" si="184"/>
        <v>8.1712962962962946E-3</v>
      </c>
      <c r="M129" s="23"/>
      <c r="N129" s="20"/>
      <c r="O129" s="21"/>
      <c r="Q129" s="22"/>
    </row>
    <row r="130" spans="1:28" ht="15.75" customHeight="1" x14ac:dyDescent="0.25">
      <c r="A130" s="17">
        <v>5</v>
      </c>
      <c r="B130" s="18" t="s">
        <v>80</v>
      </c>
      <c r="C130" s="17">
        <v>1985</v>
      </c>
      <c r="D130" s="17" t="s">
        <v>8</v>
      </c>
      <c r="E130" s="17" t="s">
        <v>36</v>
      </c>
      <c r="F130" s="18"/>
      <c r="G130" s="22" t="s">
        <v>44</v>
      </c>
      <c r="H130" s="19">
        <v>8.2291666666666659E-3</v>
      </c>
      <c r="I130" s="19">
        <v>1.6585648148148148E-2</v>
      </c>
      <c r="J130" s="19">
        <v>2.5231481481481483E-2</v>
      </c>
      <c r="K130" s="19">
        <v>3.3888888888888885E-2</v>
      </c>
      <c r="L130" s="19">
        <v>4.2418981481481481E-2</v>
      </c>
      <c r="M130" s="23"/>
      <c r="N130" s="20" t="s">
        <v>16</v>
      </c>
      <c r="O130" s="24" t="s">
        <v>116</v>
      </c>
      <c r="Q130" s="22">
        <f>COUNTA(H130:M130)</f>
        <v>5</v>
      </c>
      <c r="R130" s="6">
        <f>IF($E130=R$5,$Q130,0)</f>
        <v>0</v>
      </c>
      <c r="S130" s="6">
        <f>IF($E130=S$5,$Q130,0)</f>
        <v>0</v>
      </c>
      <c r="T130" s="6">
        <f>IF($E130=T$5,$Q130,0)</f>
        <v>5</v>
      </c>
      <c r="U130" s="6">
        <f>IF($E130=U$5,$Q130,0)</f>
        <v>0</v>
      </c>
      <c r="V130" s="6">
        <f>IF($E130=V$5,$Q130,0)</f>
        <v>0</v>
      </c>
      <c r="W130" s="6">
        <f>IF($E130=W$5,$Q130,0)</f>
        <v>0</v>
      </c>
      <c r="Y130" s="6">
        <f>IF($F130=Y$5,$Q130,0)</f>
        <v>0</v>
      </c>
      <c r="Z130" s="6">
        <f>IF($F130=Z$5,$Q130,0)</f>
        <v>0</v>
      </c>
      <c r="AB130" s="6">
        <v>1</v>
      </c>
    </row>
    <row r="131" spans="1:28" ht="15.75" customHeight="1" x14ac:dyDescent="0.25">
      <c r="A131" s="17"/>
      <c r="B131" s="22"/>
      <c r="C131" s="17"/>
      <c r="D131" s="17"/>
      <c r="E131" s="17"/>
      <c r="F131" s="22"/>
      <c r="G131" s="22"/>
      <c r="H131" s="19"/>
      <c r="I131" s="19">
        <f t="shared" ref="I131:L131" si="185">I130-H130</f>
        <v>8.3564814814814821E-3</v>
      </c>
      <c r="J131" s="19">
        <f t="shared" si="185"/>
        <v>8.6458333333333352E-3</v>
      </c>
      <c r="K131" s="19">
        <f t="shared" si="185"/>
        <v>8.6574074074074019E-3</v>
      </c>
      <c r="L131" s="19">
        <f t="shared" si="185"/>
        <v>8.5300925925925961E-3</v>
      </c>
      <c r="M131" s="23"/>
      <c r="N131" s="20"/>
      <c r="O131" s="21"/>
      <c r="Q131" s="22"/>
    </row>
    <row r="132" spans="1:28" ht="15.75" customHeight="1" x14ac:dyDescent="0.25">
      <c r="A132" s="17">
        <v>6</v>
      </c>
      <c r="B132" s="18" t="s">
        <v>83</v>
      </c>
      <c r="C132" s="17">
        <v>1983</v>
      </c>
      <c r="D132" s="17" t="s">
        <v>8</v>
      </c>
      <c r="E132" s="17" t="s">
        <v>40</v>
      </c>
      <c r="F132" s="18"/>
      <c r="G132" s="22" t="s">
        <v>44</v>
      </c>
      <c r="H132" s="19">
        <v>7.951388888888888E-3</v>
      </c>
      <c r="I132" s="19">
        <v>1.6759259259259258E-2</v>
      </c>
      <c r="J132" s="19">
        <v>2.5509259259259259E-2</v>
      </c>
      <c r="K132" s="19">
        <v>3.4317129629629628E-2</v>
      </c>
      <c r="L132" s="19">
        <v>4.3472222222222225E-2</v>
      </c>
      <c r="M132" s="23"/>
      <c r="N132" s="20" t="s">
        <v>21</v>
      </c>
      <c r="O132" s="24" t="s">
        <v>117</v>
      </c>
      <c r="Q132" s="22">
        <f>COUNTA(H132:M132)</f>
        <v>5</v>
      </c>
      <c r="R132" s="6">
        <f>IF($E132=R$5,$Q132,0)</f>
        <v>0</v>
      </c>
      <c r="S132" s="6">
        <f>IF($E132=S$5,$Q132,0)</f>
        <v>0</v>
      </c>
      <c r="T132" s="6">
        <f>IF($E132=T$5,$Q132,0)</f>
        <v>0</v>
      </c>
      <c r="U132" s="6">
        <f>IF($E132=U$5,$Q132,0)</f>
        <v>0</v>
      </c>
      <c r="V132" s="6">
        <f>IF($E132=V$5,$Q132,0)</f>
        <v>0</v>
      </c>
      <c r="W132" s="6">
        <f>IF($E132=W$5,$Q132,0)</f>
        <v>5</v>
      </c>
      <c r="Y132" s="6">
        <f>IF($F132=Y$5,$Q132,0)</f>
        <v>0</v>
      </c>
      <c r="Z132" s="6">
        <f>IF($F132=Z$5,$Q132,0)</f>
        <v>0</v>
      </c>
      <c r="AB132" s="6">
        <v>1</v>
      </c>
    </row>
    <row r="133" spans="1:28" ht="15.75" customHeight="1" x14ac:dyDescent="0.25">
      <c r="A133" s="17"/>
      <c r="B133" s="22"/>
      <c r="C133" s="17"/>
      <c r="D133" s="17"/>
      <c r="E133" s="17"/>
      <c r="F133" s="22"/>
      <c r="G133" s="22"/>
      <c r="H133" s="19"/>
      <c r="I133" s="19">
        <f t="shared" ref="I133:K133" si="186">I132-H132</f>
        <v>8.8078703703703704E-3</v>
      </c>
      <c r="J133" s="19">
        <f t="shared" si="186"/>
        <v>8.7500000000000008E-3</v>
      </c>
      <c r="K133" s="19">
        <f t="shared" si="186"/>
        <v>8.8078703703703687E-3</v>
      </c>
      <c r="L133" s="19"/>
      <c r="M133" s="23"/>
      <c r="N133" s="20"/>
      <c r="O133" s="21"/>
      <c r="Q133" s="22"/>
    </row>
    <row r="134" spans="1:28" ht="15.75" customHeight="1" x14ac:dyDescent="0.25">
      <c r="A134" s="17">
        <v>7</v>
      </c>
      <c r="B134" s="18" t="s">
        <v>82</v>
      </c>
      <c r="C134" s="17">
        <v>1990</v>
      </c>
      <c r="D134" s="17" t="s">
        <v>8</v>
      </c>
      <c r="E134" s="17" t="s">
        <v>40</v>
      </c>
      <c r="F134" s="18"/>
      <c r="G134" s="22" t="s">
        <v>44</v>
      </c>
      <c r="H134" s="19">
        <v>8.7499999999999991E-3</v>
      </c>
      <c r="I134" s="19">
        <v>1.7939814814814815E-2</v>
      </c>
      <c r="J134" s="19">
        <v>2.7152777777777779E-2</v>
      </c>
      <c r="K134" s="19">
        <v>3.622685185185185E-2</v>
      </c>
      <c r="L134" s="23"/>
      <c r="M134" s="23"/>
      <c r="N134" s="20" t="s">
        <v>26</v>
      </c>
      <c r="O134" s="24" t="s">
        <v>118</v>
      </c>
      <c r="Q134" s="22">
        <f>COUNTA(H134:M134)</f>
        <v>4</v>
      </c>
      <c r="R134" s="6">
        <f>IF($E134=R$5,$Q134,0)</f>
        <v>0</v>
      </c>
      <c r="S134" s="6">
        <f>IF($E134=S$5,$Q134,0)</f>
        <v>0</v>
      </c>
      <c r="T134" s="6">
        <f>IF($E134=T$5,$Q134,0)</f>
        <v>0</v>
      </c>
      <c r="U134" s="6">
        <f>IF($E134=U$5,$Q134,0)</f>
        <v>0</v>
      </c>
      <c r="V134" s="6">
        <f>IF($E134=V$5,$Q134,0)</f>
        <v>0</v>
      </c>
      <c r="W134" s="6">
        <f>IF($E134=W$5,$Q134,0)</f>
        <v>4</v>
      </c>
      <c r="Y134" s="6">
        <f>IF($F134=Y$5,$Q134,0)</f>
        <v>0</v>
      </c>
      <c r="Z134" s="6">
        <f>IF($F134=Z$5,$Q134,0)</f>
        <v>0</v>
      </c>
      <c r="AB134" s="6">
        <v>1</v>
      </c>
    </row>
    <row r="135" spans="1:28" ht="15.75" customHeight="1" x14ac:dyDescent="0.25">
      <c r="A135" s="17"/>
      <c r="B135" s="22"/>
      <c r="C135" s="17"/>
      <c r="D135" s="17"/>
      <c r="E135" s="17"/>
      <c r="F135" s="22"/>
      <c r="G135" s="22"/>
      <c r="H135" s="19"/>
      <c r="I135" s="19">
        <f t="shared" ref="I135:K135" si="187">I134-H134</f>
        <v>9.1898148148148156E-3</v>
      </c>
      <c r="J135" s="19">
        <f t="shared" si="187"/>
        <v>9.2129629629629645E-3</v>
      </c>
      <c r="K135" s="19">
        <f t="shared" si="187"/>
        <v>9.0740740740740712E-3</v>
      </c>
      <c r="L135" s="23"/>
      <c r="M135" s="23"/>
      <c r="N135" s="20"/>
      <c r="O135" s="21"/>
      <c r="Q135" s="22"/>
    </row>
    <row r="136" spans="1:28" ht="15.75" customHeight="1" x14ac:dyDescent="0.25">
      <c r="A136" s="17">
        <v>8</v>
      </c>
      <c r="B136" s="18" t="s">
        <v>201</v>
      </c>
      <c r="C136" s="17">
        <v>1958</v>
      </c>
      <c r="D136" s="17" t="s">
        <v>43</v>
      </c>
      <c r="E136" s="17"/>
      <c r="F136" s="18"/>
      <c r="G136" s="22" t="s">
        <v>44</v>
      </c>
      <c r="H136" s="19">
        <v>8.6574074074074071E-3</v>
      </c>
      <c r="I136" s="19">
        <v>1.8460648148148146E-2</v>
      </c>
      <c r="J136" s="19">
        <v>2.7939814814814817E-2</v>
      </c>
      <c r="K136" s="19">
        <v>3.7187499999999998E-2</v>
      </c>
      <c r="L136" s="23"/>
      <c r="M136" s="23"/>
      <c r="N136" s="20" t="s">
        <v>12</v>
      </c>
      <c r="Q136" s="22">
        <f>COUNTA(H136:M136)</f>
        <v>4</v>
      </c>
      <c r="R136" s="6">
        <f>IF($E136=R$5,$Q136,0)</f>
        <v>0</v>
      </c>
      <c r="S136" s="6">
        <f>IF($E136=S$5,$Q136,0)</f>
        <v>0</v>
      </c>
      <c r="T136" s="6">
        <f>IF($E136=T$5,$Q136,0)</f>
        <v>0</v>
      </c>
      <c r="U136" s="6">
        <f>IF($E136=U$5,$Q136,0)</f>
        <v>0</v>
      </c>
      <c r="V136" s="6">
        <f>IF($E136=V$5,$Q136,0)</f>
        <v>0</v>
      </c>
      <c r="W136" s="6">
        <f>IF($E136=W$5,$Q136,0)</f>
        <v>0</v>
      </c>
      <c r="Y136" s="6">
        <f>IF($F136=Y$5,$Q136,0)</f>
        <v>0</v>
      </c>
      <c r="Z136" s="6">
        <f>IF($F136=Z$5,$Q136,0)</f>
        <v>0</v>
      </c>
    </row>
    <row r="137" spans="1:28" ht="15.75" customHeight="1" x14ac:dyDescent="0.25">
      <c r="A137" s="17"/>
      <c r="B137" s="22"/>
      <c r="C137" s="17"/>
      <c r="D137" s="17"/>
      <c r="E137" s="17"/>
      <c r="F137" s="22"/>
      <c r="G137" s="22"/>
      <c r="H137" s="19"/>
      <c r="I137" s="19">
        <f t="shared" ref="I137:K137" si="188">I136-H136</f>
        <v>9.8032407407407391E-3</v>
      </c>
      <c r="J137" s="19">
        <f t="shared" si="188"/>
        <v>9.4791666666666705E-3</v>
      </c>
      <c r="K137" s="19">
        <f t="shared" si="188"/>
        <v>9.2476851851851817E-3</v>
      </c>
      <c r="L137" s="23"/>
      <c r="M137" s="23"/>
      <c r="N137" s="20"/>
      <c r="O137" s="21"/>
      <c r="Q137" s="22"/>
    </row>
    <row r="138" spans="1:28" ht="15.75" customHeight="1" x14ac:dyDescent="0.25">
      <c r="A138" s="17">
        <v>9</v>
      </c>
      <c r="B138" s="18" t="s">
        <v>202</v>
      </c>
      <c r="C138" s="17">
        <v>1987</v>
      </c>
      <c r="D138" s="17" t="s">
        <v>8</v>
      </c>
      <c r="E138" s="17" t="s">
        <v>40</v>
      </c>
      <c r="F138" s="18"/>
      <c r="G138" s="22" t="s">
        <v>44</v>
      </c>
      <c r="H138" s="19">
        <v>8.611111111111111E-3</v>
      </c>
      <c r="I138" s="19">
        <v>1.7939814814814815E-2</v>
      </c>
      <c r="J138" s="19">
        <v>2.7337962962962963E-2</v>
      </c>
      <c r="K138" s="19">
        <v>3.7430555555555557E-2</v>
      </c>
      <c r="L138" s="19"/>
      <c r="M138" s="23"/>
      <c r="N138" s="20" t="s">
        <v>27</v>
      </c>
      <c r="O138" s="24" t="s">
        <v>132</v>
      </c>
      <c r="Q138" s="22">
        <f t="shared" ref="Q138:Q154" si="189">COUNTA(H138:M138)</f>
        <v>4</v>
      </c>
      <c r="R138" s="6">
        <f t="shared" ref="R138:W138" si="190">IF($E138=R$5,$Q138,0)</f>
        <v>0</v>
      </c>
      <c r="S138" s="6">
        <f t="shared" si="190"/>
        <v>0</v>
      </c>
      <c r="T138" s="6">
        <f t="shared" si="190"/>
        <v>0</v>
      </c>
      <c r="U138" s="6">
        <f t="shared" si="190"/>
        <v>0</v>
      </c>
      <c r="V138" s="6">
        <f t="shared" si="190"/>
        <v>0</v>
      </c>
      <c r="W138" s="6">
        <f t="shared" si="190"/>
        <v>4</v>
      </c>
      <c r="Y138" s="6">
        <f>IF($F138=Y$5,$Q138,0)</f>
        <v>0</v>
      </c>
      <c r="Z138" s="6">
        <f>IF($F138=Z$5,$Q138,0)</f>
        <v>0</v>
      </c>
      <c r="AB138" s="6">
        <v>1</v>
      </c>
    </row>
    <row r="139" spans="1:28" ht="15.75" customHeight="1" x14ac:dyDescent="0.25">
      <c r="A139" s="17"/>
      <c r="B139" s="22"/>
      <c r="C139" s="17"/>
      <c r="D139" s="17"/>
      <c r="E139" s="17"/>
      <c r="F139" s="22"/>
      <c r="G139" s="22"/>
      <c r="H139" s="19"/>
      <c r="I139" s="19">
        <f t="shared" ref="I139:K139" si="191">I138-H138</f>
        <v>9.3287037037037036E-3</v>
      </c>
      <c r="J139" s="19">
        <f t="shared" si="191"/>
        <v>9.3981481481481485E-3</v>
      </c>
      <c r="K139" s="19">
        <f t="shared" si="191"/>
        <v>1.0092592592592594E-2</v>
      </c>
      <c r="L139" s="19"/>
      <c r="M139" s="23"/>
      <c r="N139" s="20"/>
      <c r="O139" s="21"/>
      <c r="Q139" s="22"/>
    </row>
    <row r="140" spans="1:28" ht="15.75" customHeight="1" x14ac:dyDescent="0.25">
      <c r="A140" s="17">
        <v>10</v>
      </c>
      <c r="B140" s="18" t="s">
        <v>86</v>
      </c>
      <c r="C140" s="17">
        <v>1990</v>
      </c>
      <c r="D140" s="17" t="s">
        <v>8</v>
      </c>
      <c r="E140" s="17" t="s">
        <v>40</v>
      </c>
      <c r="F140" s="18"/>
      <c r="G140" s="22" t="s">
        <v>44</v>
      </c>
      <c r="H140" s="19">
        <v>8.7615740740740744E-3</v>
      </c>
      <c r="I140" s="19">
        <v>1.7534722222222222E-2</v>
      </c>
      <c r="J140" s="19">
        <v>2.7997685185185184E-2</v>
      </c>
      <c r="K140" s="19">
        <v>3.8622685185185184E-2</v>
      </c>
      <c r="L140" s="23"/>
      <c r="M140" s="23"/>
      <c r="N140" s="20" t="s">
        <v>32</v>
      </c>
      <c r="O140" s="24" t="s">
        <v>138</v>
      </c>
      <c r="Q140" s="22">
        <f>COUNTA(H140:M140)</f>
        <v>4</v>
      </c>
      <c r="R140" s="6">
        <f>IF($E140=R$5,$Q140,0)</f>
        <v>0</v>
      </c>
      <c r="S140" s="6">
        <f>IF($E140=S$5,$Q140,0)</f>
        <v>0</v>
      </c>
      <c r="T140" s="6">
        <f>IF($E140=T$5,$Q140,0)</f>
        <v>0</v>
      </c>
      <c r="U140" s="6">
        <f>IF($E140=U$5,$Q140,0)</f>
        <v>0</v>
      </c>
      <c r="V140" s="6">
        <f>IF($E140=V$5,$Q140,0)</f>
        <v>0</v>
      </c>
      <c r="W140" s="6">
        <f>IF($E140=W$5,$Q140,0)</f>
        <v>4</v>
      </c>
      <c r="Y140" s="6">
        <f>IF($F140=Y$5,$Q140,0)</f>
        <v>0</v>
      </c>
      <c r="Z140" s="6">
        <f>IF($F140=Z$5,$Q140,0)</f>
        <v>0</v>
      </c>
      <c r="AB140" s="6">
        <v>1</v>
      </c>
    </row>
    <row r="141" spans="1:28" ht="15.75" customHeight="1" x14ac:dyDescent="0.25">
      <c r="A141" s="17"/>
      <c r="B141" s="22"/>
      <c r="C141" s="17"/>
      <c r="D141" s="17"/>
      <c r="E141" s="17"/>
      <c r="F141" s="22"/>
      <c r="G141" s="22"/>
      <c r="H141" s="19"/>
      <c r="I141" s="19">
        <f t="shared" ref="I141:K141" si="192">I140-H140</f>
        <v>8.773148148148148E-3</v>
      </c>
      <c r="J141" s="19">
        <f t="shared" si="192"/>
        <v>1.0462962962962962E-2</v>
      </c>
      <c r="K141" s="19">
        <f t="shared" si="192"/>
        <v>1.0624999999999999E-2</v>
      </c>
      <c r="L141" s="23"/>
      <c r="M141" s="23"/>
      <c r="N141" s="20"/>
      <c r="O141" s="21"/>
      <c r="Q141" s="22"/>
    </row>
    <row r="142" spans="1:28" ht="15.75" customHeight="1" x14ac:dyDescent="0.25">
      <c r="A142" s="17">
        <v>11</v>
      </c>
      <c r="B142" s="18" t="s">
        <v>85</v>
      </c>
      <c r="C142" s="17">
        <v>1985</v>
      </c>
      <c r="D142" s="17" t="s">
        <v>8</v>
      </c>
      <c r="E142" s="17" t="s">
        <v>53</v>
      </c>
      <c r="F142" s="18"/>
      <c r="G142" s="22" t="s">
        <v>44</v>
      </c>
      <c r="H142" s="19">
        <v>8.518518518518519E-3</v>
      </c>
      <c r="I142" s="19">
        <v>1.7939814814814815E-2</v>
      </c>
      <c r="J142" s="19">
        <v>2.7962962962962964E-2</v>
      </c>
      <c r="K142" s="19">
        <v>3.8622685185185184E-2</v>
      </c>
      <c r="L142" s="23"/>
      <c r="M142" s="23"/>
      <c r="N142" s="20" t="s">
        <v>33</v>
      </c>
      <c r="O142" s="24" t="s">
        <v>139</v>
      </c>
      <c r="Q142" s="22">
        <f>COUNTA(H142:M142)</f>
        <v>4</v>
      </c>
      <c r="R142" s="6">
        <f>IF($E142=R$5,$Q142,0)</f>
        <v>0</v>
      </c>
      <c r="S142" s="6">
        <f>IF($E142=S$5,$Q142,0)</f>
        <v>0</v>
      </c>
      <c r="T142" s="6">
        <f>IF($E142=T$5,$Q142,0)</f>
        <v>0</v>
      </c>
      <c r="U142" s="6">
        <f>IF($E142=U$5,$Q142,0)</f>
        <v>0</v>
      </c>
      <c r="V142" s="6">
        <f>IF($E142=V$5,$Q142,0)</f>
        <v>4</v>
      </c>
      <c r="W142" s="6">
        <f>IF($E142=W$5,$Q142,0)</f>
        <v>0</v>
      </c>
      <c r="Y142" s="6">
        <f>IF($F142=Y$5,$Q142,0)</f>
        <v>0</v>
      </c>
      <c r="Z142" s="6">
        <f>IF($F142=Z$5,$Q142,0)</f>
        <v>0</v>
      </c>
      <c r="AB142" s="6">
        <v>1</v>
      </c>
    </row>
    <row r="143" spans="1:28" ht="15.75" customHeight="1" x14ac:dyDescent="0.25">
      <c r="A143" s="17"/>
      <c r="B143" s="22"/>
      <c r="C143" s="17"/>
      <c r="D143" s="17"/>
      <c r="E143" s="17"/>
      <c r="F143" s="22"/>
      <c r="G143" s="22"/>
      <c r="H143" s="19"/>
      <c r="I143" s="19">
        <f t="shared" ref="I143" si="193">I142-H142</f>
        <v>9.4212962962962957E-3</v>
      </c>
      <c r="J143" s="19">
        <f t="shared" ref="J143" si="194">J142-I142</f>
        <v>1.0023148148148149E-2</v>
      </c>
      <c r="K143" s="19">
        <f t="shared" ref="K143" si="195">K142-J142</f>
        <v>1.065972222222222E-2</v>
      </c>
      <c r="L143" s="23"/>
      <c r="M143" s="23"/>
      <c r="N143" s="20"/>
      <c r="O143" s="21"/>
      <c r="Q143" s="22"/>
    </row>
    <row r="144" spans="1:28" ht="15.75" customHeight="1" x14ac:dyDescent="0.25">
      <c r="A144" s="17">
        <v>12</v>
      </c>
      <c r="B144" s="18" t="s">
        <v>203</v>
      </c>
      <c r="C144" s="17">
        <v>2006</v>
      </c>
      <c r="D144" s="17" t="s">
        <v>69</v>
      </c>
      <c r="E144" s="17"/>
      <c r="F144" s="18"/>
      <c r="G144" s="18"/>
      <c r="H144" s="19">
        <v>8.4606481481481494E-3</v>
      </c>
      <c r="I144" s="19">
        <v>1.8599537037037036E-2</v>
      </c>
      <c r="J144" s="19">
        <v>2.8726851851851851E-2</v>
      </c>
      <c r="K144" s="19">
        <v>3.9710648148148148E-2</v>
      </c>
      <c r="L144" s="19"/>
      <c r="M144" s="23"/>
      <c r="N144" s="20" t="s">
        <v>9</v>
      </c>
      <c r="Q144" s="22">
        <f t="shared" ref="Q144:Q210" si="196">COUNTA(H144:M144)</f>
        <v>4</v>
      </c>
      <c r="R144" s="6">
        <f t="shared" ref="R144:W144" si="197">IF($E144=R$5,$Q144,0)</f>
        <v>0</v>
      </c>
      <c r="S144" s="6">
        <f t="shared" si="197"/>
        <v>0</v>
      </c>
      <c r="T144" s="6">
        <f t="shared" si="197"/>
        <v>0</v>
      </c>
      <c r="U144" s="6">
        <f t="shared" si="197"/>
        <v>0</v>
      </c>
      <c r="V144" s="6">
        <f t="shared" si="197"/>
        <v>0</v>
      </c>
      <c r="W144" s="6">
        <f t="shared" si="197"/>
        <v>0</v>
      </c>
      <c r="Y144" s="6">
        <f>IF($F144=Y$5,$Q144,0)</f>
        <v>0</v>
      </c>
      <c r="Z144" s="6">
        <f>IF($F144=Z$5,$Q144,0)</f>
        <v>0</v>
      </c>
    </row>
    <row r="145" spans="1:28" ht="15.75" customHeight="1" x14ac:dyDescent="0.25">
      <c r="A145" s="17"/>
      <c r="B145" s="22"/>
      <c r="C145" s="17"/>
      <c r="D145" s="17"/>
      <c r="E145" s="17"/>
      <c r="F145" s="22"/>
      <c r="G145" s="22"/>
      <c r="H145" s="19"/>
      <c r="I145" s="19">
        <f t="shared" ref="I145:K145" si="198">I144-H144</f>
        <v>1.0138888888888887E-2</v>
      </c>
      <c r="J145" s="19">
        <f t="shared" si="198"/>
        <v>1.0127314814814815E-2</v>
      </c>
      <c r="K145" s="19">
        <f t="shared" si="198"/>
        <v>1.0983796296296297E-2</v>
      </c>
      <c r="L145" s="19"/>
      <c r="M145" s="23"/>
      <c r="N145" s="20"/>
      <c r="O145" s="21"/>
      <c r="Q145" s="22"/>
    </row>
    <row r="146" spans="1:28" ht="15.75" customHeight="1" x14ac:dyDescent="0.25">
      <c r="A146" s="17">
        <v>13</v>
      </c>
      <c r="B146" s="18" t="s">
        <v>204</v>
      </c>
      <c r="C146" s="17">
        <v>1995</v>
      </c>
      <c r="D146" s="17" t="s">
        <v>23</v>
      </c>
      <c r="E146" s="17" t="s">
        <v>36</v>
      </c>
      <c r="F146" s="18"/>
      <c r="G146" s="18" t="s">
        <v>44</v>
      </c>
      <c r="H146" s="19">
        <v>1.1759259259259259E-2</v>
      </c>
      <c r="I146" s="19">
        <v>2.2812499999999999E-2</v>
      </c>
      <c r="J146" s="19">
        <v>3.3425925925925921E-2</v>
      </c>
      <c r="K146" s="19">
        <v>4.4745370370370373E-2</v>
      </c>
      <c r="L146" s="23"/>
      <c r="M146" s="23"/>
      <c r="N146" s="20" t="s">
        <v>9</v>
      </c>
      <c r="O146" s="24" t="s">
        <v>119</v>
      </c>
      <c r="Q146" s="22">
        <f t="shared" si="196"/>
        <v>4</v>
      </c>
      <c r="R146" s="6">
        <f t="shared" ref="R146:W146" si="199">IF($E146=R$5,$Q146,0)</f>
        <v>0</v>
      </c>
      <c r="S146" s="6">
        <f t="shared" si="199"/>
        <v>0</v>
      </c>
      <c r="T146" s="6">
        <f t="shared" si="199"/>
        <v>4</v>
      </c>
      <c r="U146" s="6">
        <f t="shared" si="199"/>
        <v>0</v>
      </c>
      <c r="V146" s="6">
        <f t="shared" si="199"/>
        <v>0</v>
      </c>
      <c r="W146" s="6">
        <f t="shared" si="199"/>
        <v>0</v>
      </c>
      <c r="Y146" s="6">
        <f>IF($F146=Y$5,$Q146,0)</f>
        <v>0</v>
      </c>
      <c r="Z146" s="6">
        <f>IF($F146=Z$5,$Q146,0)</f>
        <v>0</v>
      </c>
      <c r="AB146" s="6">
        <v>1</v>
      </c>
    </row>
    <row r="147" spans="1:28" ht="15.75" customHeight="1" x14ac:dyDescent="0.25">
      <c r="A147" s="17"/>
      <c r="B147" s="22"/>
      <c r="C147" s="17"/>
      <c r="D147" s="17"/>
      <c r="E147" s="17"/>
      <c r="F147" s="22"/>
      <c r="G147" s="22"/>
      <c r="H147" s="19"/>
      <c r="I147" s="19">
        <f t="shared" ref="I147:K147" si="200">I146-H146</f>
        <v>1.105324074074074E-2</v>
      </c>
      <c r="J147" s="19">
        <f t="shared" si="200"/>
        <v>1.0613425925925922E-2</v>
      </c>
      <c r="K147" s="19">
        <f t="shared" si="200"/>
        <v>1.1319444444444451E-2</v>
      </c>
      <c r="L147" s="23"/>
      <c r="M147" s="23"/>
      <c r="N147" s="20"/>
      <c r="O147" s="21"/>
      <c r="Q147" s="22"/>
    </row>
    <row r="148" spans="1:28" ht="15.75" customHeight="1" x14ac:dyDescent="0.25">
      <c r="A148" s="17">
        <v>14</v>
      </c>
      <c r="B148" s="18" t="s">
        <v>90</v>
      </c>
      <c r="C148" s="17">
        <v>1987</v>
      </c>
      <c r="D148" s="17" t="s">
        <v>8</v>
      </c>
      <c r="E148" s="17" t="s">
        <v>15</v>
      </c>
      <c r="F148" s="18"/>
      <c r="G148" s="22" t="s">
        <v>44</v>
      </c>
      <c r="H148" s="19">
        <v>1.1446759259259261E-2</v>
      </c>
      <c r="I148" s="19">
        <v>2.2951388888888886E-2</v>
      </c>
      <c r="J148" s="19">
        <v>3.4317129629629628E-2</v>
      </c>
      <c r="K148" s="19">
        <v>4.6157407407407404E-2</v>
      </c>
      <c r="L148" s="23"/>
      <c r="M148" s="23"/>
      <c r="N148" s="20" t="s">
        <v>51</v>
      </c>
      <c r="O148" s="24" t="s">
        <v>140</v>
      </c>
      <c r="Q148" s="22">
        <f t="shared" si="196"/>
        <v>4</v>
      </c>
      <c r="R148" s="6">
        <f t="shared" ref="R148:W148" si="201">IF($E148=R$5,$Q148,0)</f>
        <v>4</v>
      </c>
      <c r="S148" s="6">
        <f t="shared" si="201"/>
        <v>0</v>
      </c>
      <c r="T148" s="6">
        <f t="shared" si="201"/>
        <v>0</v>
      </c>
      <c r="U148" s="6">
        <f t="shared" si="201"/>
        <v>0</v>
      </c>
      <c r="V148" s="6">
        <f t="shared" si="201"/>
        <v>0</v>
      </c>
      <c r="W148" s="6">
        <f t="shared" si="201"/>
        <v>0</v>
      </c>
      <c r="Y148" s="6">
        <f>IF($F148=Y$5,$Q148,0)</f>
        <v>0</v>
      </c>
      <c r="Z148" s="6">
        <f>IF($F148=Z$5,$Q148,0)</f>
        <v>0</v>
      </c>
      <c r="AB148" s="6">
        <v>1</v>
      </c>
    </row>
    <row r="149" spans="1:28" ht="15.75" customHeight="1" x14ac:dyDescent="0.25">
      <c r="A149" s="17"/>
      <c r="B149" s="22"/>
      <c r="C149" s="17"/>
      <c r="D149" s="17"/>
      <c r="E149" s="17"/>
      <c r="F149" s="22"/>
      <c r="G149" s="22"/>
      <c r="H149" s="19"/>
      <c r="I149" s="19">
        <f t="shared" ref="I149" si="202">I148-H148</f>
        <v>1.1504629629629625E-2</v>
      </c>
      <c r="J149" s="19">
        <f t="shared" ref="J149" si="203">J148-I148</f>
        <v>1.1365740740740742E-2</v>
      </c>
      <c r="K149" s="19">
        <f t="shared" ref="K149" si="204">K148-J148</f>
        <v>1.1840277777777776E-2</v>
      </c>
      <c r="L149" s="23"/>
      <c r="M149" s="23"/>
      <c r="N149" s="20"/>
      <c r="O149" s="21"/>
      <c r="Q149" s="22"/>
    </row>
    <row r="150" spans="1:28" ht="15.75" customHeight="1" x14ac:dyDescent="0.25">
      <c r="A150" s="17">
        <v>15</v>
      </c>
      <c r="B150" s="18" t="s">
        <v>205</v>
      </c>
      <c r="C150" s="17">
        <v>1999</v>
      </c>
      <c r="D150" s="17" t="s">
        <v>23</v>
      </c>
      <c r="E150" s="17" t="s">
        <v>36</v>
      </c>
      <c r="F150" s="18"/>
      <c r="G150" s="18" t="s">
        <v>44</v>
      </c>
      <c r="H150" s="19">
        <v>1.1863425925925925E-2</v>
      </c>
      <c r="I150" s="19">
        <v>2.1550925925925928E-2</v>
      </c>
      <c r="J150" s="19">
        <v>3.1747685185185184E-2</v>
      </c>
      <c r="K150" s="19"/>
      <c r="L150" s="23"/>
      <c r="M150" s="23"/>
      <c r="N150" s="20" t="s">
        <v>12</v>
      </c>
      <c r="O150" s="24" t="s">
        <v>121</v>
      </c>
      <c r="Q150" s="22">
        <f t="shared" si="189"/>
        <v>3</v>
      </c>
      <c r="R150" s="6">
        <f t="shared" ref="R150:W150" si="205">IF($E150=R$5,$Q150,0)</f>
        <v>0</v>
      </c>
      <c r="S150" s="6">
        <f t="shared" si="205"/>
        <v>0</v>
      </c>
      <c r="T150" s="6">
        <f t="shared" si="205"/>
        <v>3</v>
      </c>
      <c r="U150" s="6">
        <f t="shared" si="205"/>
        <v>0</v>
      </c>
      <c r="V150" s="6">
        <f t="shared" si="205"/>
        <v>0</v>
      </c>
      <c r="W150" s="6">
        <f t="shared" si="205"/>
        <v>0</v>
      </c>
      <c r="Y150" s="6">
        <f>IF($F150=Y$5,$Q150,0)</f>
        <v>0</v>
      </c>
      <c r="Z150" s="6">
        <f>IF($F150=Z$5,$Q150,0)</f>
        <v>0</v>
      </c>
      <c r="AB150" s="6">
        <v>1</v>
      </c>
    </row>
    <row r="151" spans="1:28" ht="15.75" customHeight="1" x14ac:dyDescent="0.25">
      <c r="A151" s="17"/>
      <c r="B151" s="22"/>
      <c r="C151" s="17"/>
      <c r="D151" s="17"/>
      <c r="E151" s="17"/>
      <c r="F151" s="22"/>
      <c r="G151" s="22"/>
      <c r="H151" s="19"/>
      <c r="I151" s="19">
        <f t="shared" ref="I151" si="206">I150-H150</f>
        <v>9.6875000000000034E-3</v>
      </c>
      <c r="J151" s="19">
        <f t="shared" ref="J151" si="207">J150-I150</f>
        <v>1.0196759259259256E-2</v>
      </c>
      <c r="K151" s="19"/>
      <c r="L151" s="23"/>
      <c r="M151" s="23"/>
      <c r="N151" s="20"/>
      <c r="O151" s="21"/>
      <c r="Q151" s="22"/>
    </row>
    <row r="152" spans="1:28" ht="15.75" customHeight="1" x14ac:dyDescent="0.25">
      <c r="A152" s="17">
        <v>16</v>
      </c>
      <c r="B152" s="18" t="s">
        <v>206</v>
      </c>
      <c r="C152" s="17">
        <v>1999</v>
      </c>
      <c r="D152" s="17" t="s">
        <v>23</v>
      </c>
      <c r="E152" s="17" t="s">
        <v>48</v>
      </c>
      <c r="F152" s="18" t="s">
        <v>54</v>
      </c>
      <c r="G152" s="22" t="s">
        <v>44</v>
      </c>
      <c r="H152" s="19">
        <v>1.1307870370370371E-2</v>
      </c>
      <c r="I152" s="19">
        <v>2.1851851851851848E-2</v>
      </c>
      <c r="J152" s="19">
        <v>3.3043981481481487E-2</v>
      </c>
      <c r="K152" s="19"/>
      <c r="L152" s="23"/>
      <c r="M152" s="23"/>
      <c r="N152" s="20" t="s">
        <v>16</v>
      </c>
      <c r="O152" s="24" t="s">
        <v>123</v>
      </c>
      <c r="Q152" s="22">
        <f t="shared" si="196"/>
        <v>3</v>
      </c>
      <c r="R152" s="6">
        <f t="shared" ref="R152:W152" si="208">IF($E152=R$5,$Q152,0)</f>
        <v>0</v>
      </c>
      <c r="S152" s="6">
        <f t="shared" si="208"/>
        <v>0</v>
      </c>
      <c r="T152" s="6">
        <f t="shared" si="208"/>
        <v>0</v>
      </c>
      <c r="U152" s="6">
        <f t="shared" si="208"/>
        <v>3</v>
      </c>
      <c r="V152" s="6">
        <f t="shared" si="208"/>
        <v>0</v>
      </c>
      <c r="W152" s="6">
        <f t="shared" si="208"/>
        <v>0</v>
      </c>
      <c r="Y152" s="6">
        <f>IF($F152=Y$5,$Q152,0)</f>
        <v>3</v>
      </c>
      <c r="Z152" s="6">
        <f>IF($F152=Z$5,$Q152,0)</f>
        <v>0</v>
      </c>
      <c r="AB152" s="6">
        <v>1</v>
      </c>
    </row>
    <row r="153" spans="1:28" ht="15.75" customHeight="1" x14ac:dyDescent="0.25">
      <c r="A153" s="17"/>
      <c r="B153" s="22"/>
      <c r="C153" s="17"/>
      <c r="D153" s="17"/>
      <c r="E153" s="17"/>
      <c r="F153" s="22"/>
      <c r="G153" s="22"/>
      <c r="H153" s="19"/>
      <c r="I153" s="19">
        <f t="shared" ref="I153" si="209">I152-H152</f>
        <v>1.0543981481481477E-2</v>
      </c>
      <c r="J153" s="19">
        <f t="shared" ref="J153" si="210">J152-I152</f>
        <v>1.1192129629629639E-2</v>
      </c>
      <c r="K153" s="19"/>
      <c r="L153" s="23"/>
      <c r="M153" s="23"/>
      <c r="N153" s="20"/>
      <c r="O153" s="21"/>
      <c r="Q153" s="22"/>
    </row>
    <row r="154" spans="1:28" ht="15.75" customHeight="1" x14ac:dyDescent="0.25">
      <c r="A154" s="17">
        <v>17</v>
      </c>
      <c r="B154" s="18" t="s">
        <v>207</v>
      </c>
      <c r="C154" s="17">
        <v>1984</v>
      </c>
      <c r="D154" s="17" t="s">
        <v>8</v>
      </c>
      <c r="E154" s="17" t="s">
        <v>48</v>
      </c>
      <c r="F154" s="18" t="s">
        <v>208</v>
      </c>
      <c r="G154" s="22" t="s">
        <v>44</v>
      </c>
      <c r="H154" s="19">
        <v>1.0983796296296297E-2</v>
      </c>
      <c r="I154" s="19">
        <v>2.2129629629629628E-2</v>
      </c>
      <c r="J154" s="19">
        <v>3.4722222222222224E-2</v>
      </c>
      <c r="K154" s="19"/>
      <c r="L154" s="23"/>
      <c r="M154" s="23"/>
      <c r="N154" s="20" t="s">
        <v>57</v>
      </c>
      <c r="O154" s="24" t="s">
        <v>142</v>
      </c>
      <c r="Q154" s="22">
        <f t="shared" si="189"/>
        <v>3</v>
      </c>
      <c r="R154" s="6">
        <f t="shared" ref="R154:W154" si="211">IF($E154=R$5,$Q154,0)</f>
        <v>0</v>
      </c>
      <c r="S154" s="6">
        <f t="shared" si="211"/>
        <v>0</v>
      </c>
      <c r="T154" s="6">
        <f t="shared" si="211"/>
        <v>0</v>
      </c>
      <c r="U154" s="6">
        <f t="shared" si="211"/>
        <v>3</v>
      </c>
      <c r="V154" s="6">
        <f t="shared" si="211"/>
        <v>0</v>
      </c>
      <c r="W154" s="6">
        <f t="shared" si="211"/>
        <v>0</v>
      </c>
      <c r="Y154" s="6">
        <f>IF($F154=Y$5,$Q154,0)</f>
        <v>0</v>
      </c>
      <c r="Z154" s="6">
        <f>IF($F154=Z$5,$Q154,0)</f>
        <v>0</v>
      </c>
      <c r="AB154" s="6">
        <v>1</v>
      </c>
    </row>
    <row r="155" spans="1:28" ht="15.75" customHeight="1" x14ac:dyDescent="0.25">
      <c r="A155" s="17"/>
      <c r="B155" s="22"/>
      <c r="C155" s="17"/>
      <c r="D155" s="17"/>
      <c r="E155" s="17"/>
      <c r="F155" s="22"/>
      <c r="G155" s="22"/>
      <c r="H155" s="19"/>
      <c r="I155" s="19">
        <f t="shared" ref="I155:J155" si="212">I154-H154</f>
        <v>1.1145833333333331E-2</v>
      </c>
      <c r="J155" s="19">
        <f t="shared" si="212"/>
        <v>1.2592592592592596E-2</v>
      </c>
      <c r="K155" s="19"/>
      <c r="L155" s="23"/>
      <c r="M155" s="23"/>
      <c r="N155" s="20"/>
      <c r="O155" s="21"/>
      <c r="Q155" s="22"/>
    </row>
    <row r="156" spans="1:28" ht="15.75" customHeight="1" x14ac:dyDescent="0.25">
      <c r="A156" s="17">
        <v>18</v>
      </c>
      <c r="B156" s="18" t="s">
        <v>91</v>
      </c>
      <c r="C156" s="17">
        <v>1981</v>
      </c>
      <c r="D156" s="17" t="s">
        <v>10</v>
      </c>
      <c r="E156" s="17" t="s">
        <v>48</v>
      </c>
      <c r="F156" s="18" t="s">
        <v>54</v>
      </c>
      <c r="G156" s="22" t="s">
        <v>44</v>
      </c>
      <c r="H156" s="19">
        <v>1.105324074074074E-2</v>
      </c>
      <c r="I156" s="19">
        <v>2.2673611111111113E-2</v>
      </c>
      <c r="J156" s="19">
        <v>3.5208333333333335E-2</v>
      </c>
      <c r="K156" s="23"/>
      <c r="L156" s="23"/>
      <c r="M156" s="23"/>
      <c r="N156" s="20" t="s">
        <v>12</v>
      </c>
      <c r="O156" s="24" t="s">
        <v>122</v>
      </c>
      <c r="Q156" s="22">
        <f>COUNTA(H156:M156)</f>
        <v>3</v>
      </c>
      <c r="R156" s="6">
        <f>IF($E156=R$5,$Q156,0)</f>
        <v>0</v>
      </c>
      <c r="S156" s="6">
        <f>IF($E156=S$5,$Q156,0)</f>
        <v>0</v>
      </c>
      <c r="T156" s="6">
        <f>IF($E156=T$5,$Q156,0)</f>
        <v>0</v>
      </c>
      <c r="U156" s="6">
        <f>IF($E156=U$5,$Q156,0)</f>
        <v>3</v>
      </c>
      <c r="V156" s="6">
        <f>IF($E156=V$5,$Q156,0)</f>
        <v>0</v>
      </c>
      <c r="W156" s="6">
        <f>IF($E156=W$5,$Q156,0)</f>
        <v>0</v>
      </c>
      <c r="Y156" s="6">
        <f>IF($F156=Y$5,$Q156,0)</f>
        <v>3</v>
      </c>
      <c r="Z156" s="6">
        <f>IF($F156=Z$5,$Q156,0)</f>
        <v>0</v>
      </c>
      <c r="AB156" s="6">
        <v>1</v>
      </c>
    </row>
    <row r="157" spans="1:28" ht="15.75" customHeight="1" x14ac:dyDescent="0.25">
      <c r="A157" s="17"/>
      <c r="B157" s="22"/>
      <c r="C157" s="17"/>
      <c r="D157" s="17"/>
      <c r="E157" s="17"/>
      <c r="F157" s="22"/>
      <c r="G157" s="22"/>
      <c r="H157" s="19"/>
      <c r="I157" s="19">
        <f t="shared" ref="I157:J157" si="213">I156-H156</f>
        <v>1.1620370370370373E-2</v>
      </c>
      <c r="J157" s="19">
        <f t="shared" si="213"/>
        <v>1.2534722222222221E-2</v>
      </c>
      <c r="K157" s="23"/>
      <c r="L157" s="23"/>
      <c r="M157" s="23"/>
      <c r="N157" s="20"/>
      <c r="O157" s="21"/>
      <c r="Q157" s="22"/>
    </row>
    <row r="158" spans="1:28" ht="15.75" customHeight="1" x14ac:dyDescent="0.25">
      <c r="A158" s="17">
        <v>19</v>
      </c>
      <c r="B158" s="18" t="s">
        <v>209</v>
      </c>
      <c r="C158" s="17">
        <v>1976</v>
      </c>
      <c r="D158" s="17" t="s">
        <v>10</v>
      </c>
      <c r="E158" s="17" t="s">
        <v>36</v>
      </c>
      <c r="F158" s="18"/>
      <c r="G158" s="22" t="s">
        <v>44</v>
      </c>
      <c r="H158" s="19">
        <v>1.1782407407407406E-2</v>
      </c>
      <c r="I158" s="19">
        <v>2.3217592592592592E-2</v>
      </c>
      <c r="J158" s="19">
        <v>3.5416666666666666E-2</v>
      </c>
      <c r="K158" s="23"/>
      <c r="L158" s="23"/>
      <c r="M158" s="23"/>
      <c r="N158" s="20" t="s">
        <v>16</v>
      </c>
      <c r="O158" s="24" t="s">
        <v>125</v>
      </c>
      <c r="Q158" s="22">
        <f>COUNTA(H158:M158)</f>
        <v>3</v>
      </c>
      <c r="R158" s="6">
        <f>IF($E158=R$5,$Q158,0)</f>
        <v>0</v>
      </c>
      <c r="S158" s="6">
        <f>IF($E158=S$5,$Q158,0)</f>
        <v>0</v>
      </c>
      <c r="T158" s="6">
        <f>IF($E158=T$5,$Q158,0)</f>
        <v>3</v>
      </c>
      <c r="U158" s="6">
        <f>IF($E158=U$5,$Q158,0)</f>
        <v>0</v>
      </c>
      <c r="V158" s="6">
        <f>IF($E158=V$5,$Q158,0)</f>
        <v>0</v>
      </c>
      <c r="W158" s="6">
        <f>IF($E158=W$5,$Q158,0)</f>
        <v>0</v>
      </c>
      <c r="Y158" s="6">
        <f>IF($F158=Y$5,$Q158,0)</f>
        <v>0</v>
      </c>
      <c r="Z158" s="6">
        <f>IF($F158=Z$5,$Q158,0)</f>
        <v>0</v>
      </c>
      <c r="AB158" s="6">
        <v>1</v>
      </c>
    </row>
    <row r="159" spans="1:28" ht="15.75" customHeight="1" x14ac:dyDescent="0.25">
      <c r="A159" s="17"/>
      <c r="B159" s="22"/>
      <c r="C159" s="17"/>
      <c r="D159" s="17"/>
      <c r="E159" s="17"/>
      <c r="F159" s="22"/>
      <c r="G159" s="22"/>
      <c r="H159" s="19"/>
      <c r="I159" s="19">
        <f t="shared" ref="I159" si="214">I158-H158</f>
        <v>1.1435185185185185E-2</v>
      </c>
      <c r="J159" s="19">
        <f t="shared" ref="J159" si="215">J158-I158</f>
        <v>1.2199074074074074E-2</v>
      </c>
      <c r="K159" s="23"/>
      <c r="L159" s="23"/>
      <c r="M159" s="23"/>
      <c r="N159" s="20"/>
      <c r="O159" s="21"/>
      <c r="Q159" s="22"/>
    </row>
    <row r="160" spans="1:28" ht="15.75" customHeight="1" x14ac:dyDescent="0.25">
      <c r="A160" s="17">
        <v>20</v>
      </c>
      <c r="B160" s="18" t="s">
        <v>210</v>
      </c>
      <c r="C160" s="17">
        <v>1979</v>
      </c>
      <c r="D160" s="17" t="s">
        <v>10</v>
      </c>
      <c r="E160" s="17" t="s">
        <v>48</v>
      </c>
      <c r="F160" s="18" t="s">
        <v>211</v>
      </c>
      <c r="G160" s="22" t="s">
        <v>44</v>
      </c>
      <c r="H160" s="19">
        <v>1.1909722222222223E-2</v>
      </c>
      <c r="I160" s="19">
        <v>2.4594907407407409E-2</v>
      </c>
      <c r="J160" s="19">
        <v>3.5439814814814813E-2</v>
      </c>
      <c r="K160" s="23"/>
      <c r="L160" s="23"/>
      <c r="M160" s="23"/>
      <c r="N160" s="20" t="s">
        <v>21</v>
      </c>
      <c r="O160" s="24" t="s">
        <v>129</v>
      </c>
      <c r="Q160" s="22">
        <f>COUNTA(H160:M160)</f>
        <v>3</v>
      </c>
      <c r="R160" s="6">
        <f>IF($E160=R$5,$Q160,0)</f>
        <v>0</v>
      </c>
      <c r="S160" s="6">
        <f>IF($E160=S$5,$Q160,0)</f>
        <v>0</v>
      </c>
      <c r="T160" s="6">
        <f>IF($E160=T$5,$Q160,0)</f>
        <v>0</v>
      </c>
      <c r="U160" s="6">
        <f>IF($E160=U$5,$Q160,0)</f>
        <v>3</v>
      </c>
      <c r="V160" s="6">
        <f>IF($E160=V$5,$Q160,0)</f>
        <v>0</v>
      </c>
      <c r="W160" s="6">
        <f>IF($E160=W$5,$Q160,0)</f>
        <v>0</v>
      </c>
      <c r="Y160" s="6">
        <f>IF($F160=Y$5,$Q160,0)</f>
        <v>0</v>
      </c>
      <c r="Z160" s="6">
        <f>IF($F160=Z$5,$Q160,0)</f>
        <v>0</v>
      </c>
      <c r="AB160" s="6">
        <v>1</v>
      </c>
    </row>
    <row r="161" spans="1:28" ht="15.75" customHeight="1" x14ac:dyDescent="0.25">
      <c r="A161" s="17"/>
      <c r="B161" s="22"/>
      <c r="C161" s="17"/>
      <c r="D161" s="17"/>
      <c r="E161" s="17"/>
      <c r="F161" s="22"/>
      <c r="G161" s="22"/>
      <c r="H161" s="19"/>
      <c r="I161" s="19">
        <f t="shared" ref="I161" si="216">I160-H160</f>
        <v>1.2685185185185186E-2</v>
      </c>
      <c r="J161" s="19">
        <f t="shared" ref="J161" si="217">J160-I160</f>
        <v>1.0844907407407404E-2</v>
      </c>
      <c r="K161" s="23"/>
      <c r="L161" s="23"/>
      <c r="M161" s="23"/>
      <c r="N161" s="20"/>
      <c r="O161" s="21"/>
      <c r="Q161" s="22"/>
    </row>
    <row r="162" spans="1:28" ht="15.75" customHeight="1" x14ac:dyDescent="0.25">
      <c r="A162" s="17">
        <v>21</v>
      </c>
      <c r="B162" s="18" t="s">
        <v>88</v>
      </c>
      <c r="C162" s="17">
        <v>1953</v>
      </c>
      <c r="D162" s="17" t="s">
        <v>43</v>
      </c>
      <c r="E162" s="17" t="s">
        <v>40</v>
      </c>
      <c r="F162" s="18"/>
      <c r="G162" s="22"/>
      <c r="H162" s="19">
        <v>1.1481481481481483E-2</v>
      </c>
      <c r="I162" s="19">
        <v>2.3321759259259261E-2</v>
      </c>
      <c r="J162" s="19">
        <v>3.5636574074074077E-2</v>
      </c>
      <c r="K162" s="23"/>
      <c r="L162" s="23"/>
      <c r="M162" s="23"/>
      <c r="N162" s="20" t="s">
        <v>16</v>
      </c>
      <c r="O162" s="24" t="s">
        <v>136</v>
      </c>
      <c r="Q162" s="22">
        <f>COUNTA(H162:M162)</f>
        <v>3</v>
      </c>
      <c r="R162" s="6">
        <f>IF($E162=R$5,$Q162,0)</f>
        <v>0</v>
      </c>
      <c r="S162" s="6">
        <f>IF($E162=S$5,$Q162,0)</f>
        <v>0</v>
      </c>
      <c r="T162" s="6">
        <f>IF($E162=T$5,$Q162,0)</f>
        <v>0</v>
      </c>
      <c r="U162" s="6">
        <f>IF($E162=U$5,$Q162,0)</f>
        <v>0</v>
      </c>
      <c r="V162" s="6">
        <f>IF($E162=V$5,$Q162,0)</f>
        <v>0</v>
      </c>
      <c r="W162" s="6">
        <f>IF($E162=W$5,$Q162,0)</f>
        <v>3</v>
      </c>
      <c r="Y162" s="6">
        <f>IF($F162=Y$5,$Q162,0)</f>
        <v>0</v>
      </c>
      <c r="Z162" s="6">
        <f>IF($F162=Z$5,$Q162,0)</f>
        <v>0</v>
      </c>
      <c r="AB162" s="6">
        <v>1</v>
      </c>
    </row>
    <row r="163" spans="1:28" ht="15.75" customHeight="1" x14ac:dyDescent="0.25">
      <c r="A163" s="17"/>
      <c r="B163" s="22"/>
      <c r="C163" s="17"/>
      <c r="D163" s="17"/>
      <c r="E163" s="17"/>
      <c r="F163" s="22"/>
      <c r="G163" s="22"/>
      <c r="H163" s="19"/>
      <c r="I163" s="19">
        <f t="shared" ref="I163:J163" si="218">I162-H162</f>
        <v>1.1840277777777778E-2</v>
      </c>
      <c r="J163" s="19">
        <f t="shared" si="218"/>
        <v>1.2314814814814817E-2</v>
      </c>
      <c r="K163" s="23"/>
      <c r="L163" s="23"/>
      <c r="M163" s="23"/>
      <c r="N163" s="20"/>
      <c r="O163" s="21"/>
      <c r="Q163" s="22"/>
    </row>
    <row r="164" spans="1:28" ht="15.75" customHeight="1" x14ac:dyDescent="0.25">
      <c r="A164" s="17">
        <v>22</v>
      </c>
      <c r="B164" s="18" t="s">
        <v>87</v>
      </c>
      <c r="C164" s="17">
        <v>1977</v>
      </c>
      <c r="D164" s="17" t="s">
        <v>10</v>
      </c>
      <c r="E164" s="17" t="s">
        <v>48</v>
      </c>
      <c r="F164" s="18" t="s">
        <v>211</v>
      </c>
      <c r="G164" s="22" t="s">
        <v>44</v>
      </c>
      <c r="H164" s="19">
        <v>1.1736111111111109E-2</v>
      </c>
      <c r="I164" s="19">
        <v>2.4444444444444446E-2</v>
      </c>
      <c r="J164" s="19">
        <v>3.712962962962963E-2</v>
      </c>
      <c r="K164" s="23"/>
      <c r="L164" s="23"/>
      <c r="M164" s="23"/>
      <c r="N164" s="20" t="s">
        <v>26</v>
      </c>
      <c r="O164" s="24" t="s">
        <v>133</v>
      </c>
      <c r="Q164" s="22">
        <f>COUNTA(H164:M164)</f>
        <v>3</v>
      </c>
      <c r="R164" s="6">
        <f>IF($E164=R$5,$Q164,0)</f>
        <v>0</v>
      </c>
      <c r="S164" s="6">
        <f>IF($E164=S$5,$Q164,0)</f>
        <v>0</v>
      </c>
      <c r="T164" s="6">
        <f>IF($E164=T$5,$Q164,0)</f>
        <v>0</v>
      </c>
      <c r="U164" s="6">
        <f>IF($E164=U$5,$Q164,0)</f>
        <v>3</v>
      </c>
      <c r="V164" s="6">
        <f>IF($E164=V$5,$Q164,0)</f>
        <v>0</v>
      </c>
      <c r="W164" s="6">
        <f>IF($E164=W$5,$Q164,0)</f>
        <v>0</v>
      </c>
      <c r="Y164" s="6">
        <f>IF($F164=Y$5,$Q164,0)</f>
        <v>0</v>
      </c>
      <c r="Z164" s="6">
        <f>IF($F164=Z$5,$Q164,0)</f>
        <v>0</v>
      </c>
      <c r="AB164" s="6">
        <v>1</v>
      </c>
    </row>
    <row r="165" spans="1:28" ht="15.75" customHeight="1" x14ac:dyDescent="0.25">
      <c r="A165" s="17"/>
      <c r="B165" s="22"/>
      <c r="C165" s="17"/>
      <c r="D165" s="17"/>
      <c r="E165" s="17"/>
      <c r="F165" s="22"/>
      <c r="G165" s="22"/>
      <c r="H165" s="19"/>
      <c r="I165" s="19">
        <f t="shared" ref="I165" si="219">I164-H164</f>
        <v>1.2708333333333337E-2</v>
      </c>
      <c r="J165" s="19">
        <f t="shared" ref="J165" si="220">J164-I164</f>
        <v>1.2685185185185185E-2</v>
      </c>
      <c r="K165" s="23"/>
      <c r="L165" s="23"/>
      <c r="M165" s="23"/>
      <c r="N165" s="20"/>
      <c r="O165" s="21"/>
      <c r="Q165" s="22"/>
    </row>
    <row r="166" spans="1:28" ht="15.75" customHeight="1" x14ac:dyDescent="0.25">
      <c r="A166" s="17">
        <v>23</v>
      </c>
      <c r="B166" s="18" t="s">
        <v>95</v>
      </c>
      <c r="C166" s="17">
        <v>1990</v>
      </c>
      <c r="D166" s="17" t="s">
        <v>8</v>
      </c>
      <c r="E166" s="17" t="s">
        <v>40</v>
      </c>
      <c r="F166" s="18"/>
      <c r="G166" s="22" t="s">
        <v>44</v>
      </c>
      <c r="H166" s="19">
        <v>1.1574074074074075E-2</v>
      </c>
      <c r="I166" s="19">
        <v>2.4027777777777776E-2</v>
      </c>
      <c r="J166" s="19">
        <v>3.8275462962962963E-2</v>
      </c>
      <c r="K166" s="23"/>
      <c r="L166" s="23"/>
      <c r="M166" s="23"/>
      <c r="N166" s="20" t="s">
        <v>59</v>
      </c>
      <c r="O166" s="24" t="s">
        <v>144</v>
      </c>
      <c r="Q166" s="22">
        <f>COUNTA(H166:M166)</f>
        <v>3</v>
      </c>
      <c r="R166" s="6">
        <f>IF($E166=R$5,$Q166,0)</f>
        <v>0</v>
      </c>
      <c r="S166" s="6">
        <f>IF($E166=S$5,$Q166,0)</f>
        <v>0</v>
      </c>
      <c r="T166" s="6">
        <f>IF($E166=T$5,$Q166,0)</f>
        <v>0</v>
      </c>
      <c r="U166" s="6">
        <f>IF($E166=U$5,$Q166,0)</f>
        <v>0</v>
      </c>
      <c r="V166" s="6">
        <f>IF($E166=V$5,$Q166,0)</f>
        <v>0</v>
      </c>
      <c r="W166" s="6">
        <f>IF($E166=W$5,$Q166,0)</f>
        <v>3</v>
      </c>
      <c r="Y166" s="6">
        <f>IF($F166=Y$5,$Q166,0)</f>
        <v>0</v>
      </c>
      <c r="Z166" s="6">
        <f>IF($F166=Z$5,$Q166,0)</f>
        <v>0</v>
      </c>
      <c r="AB166" s="6">
        <v>1</v>
      </c>
    </row>
    <row r="167" spans="1:28" ht="15.75" customHeight="1" x14ac:dyDescent="0.25">
      <c r="A167" s="17"/>
      <c r="B167" s="22"/>
      <c r="C167" s="17"/>
      <c r="D167" s="17"/>
      <c r="E167" s="17"/>
      <c r="F167" s="22"/>
      <c r="G167" s="22"/>
      <c r="H167" s="19"/>
      <c r="I167" s="19">
        <f t="shared" ref="I167" si="221">I166-H166</f>
        <v>1.2453703703703701E-2</v>
      </c>
      <c r="J167" s="19">
        <f t="shared" ref="J167" si="222">J166-I166</f>
        <v>1.4247685185185186E-2</v>
      </c>
      <c r="K167" s="23"/>
      <c r="L167" s="23"/>
      <c r="M167" s="23"/>
      <c r="N167" s="20"/>
      <c r="O167" s="21"/>
      <c r="Q167" s="22"/>
    </row>
    <row r="168" spans="1:28" ht="15.75" customHeight="1" x14ac:dyDescent="0.25">
      <c r="A168" s="17">
        <v>24</v>
      </c>
      <c r="B168" s="18" t="s">
        <v>89</v>
      </c>
      <c r="C168" s="17">
        <v>1991</v>
      </c>
      <c r="D168" s="17" t="s">
        <v>8</v>
      </c>
      <c r="E168" s="17" t="s">
        <v>40</v>
      </c>
      <c r="F168" s="18"/>
      <c r="G168" s="22" t="s">
        <v>44</v>
      </c>
      <c r="H168" s="19">
        <v>1.2210648148148146E-2</v>
      </c>
      <c r="I168" s="19">
        <v>2.5231481481481483E-2</v>
      </c>
      <c r="J168" s="19">
        <v>3.9166666666666662E-2</v>
      </c>
      <c r="K168" s="23"/>
      <c r="L168" s="23"/>
      <c r="M168" s="23"/>
      <c r="N168" s="20" t="s">
        <v>60</v>
      </c>
      <c r="O168" s="24" t="s">
        <v>145</v>
      </c>
      <c r="Q168" s="22">
        <f>COUNTA(H168:M168)</f>
        <v>3</v>
      </c>
      <c r="R168" s="6">
        <f>IF($E168=R$5,$Q168,0)</f>
        <v>0</v>
      </c>
      <c r="S168" s="6">
        <f>IF($E168=S$5,$Q168,0)</f>
        <v>0</v>
      </c>
      <c r="T168" s="6">
        <f>IF($E168=T$5,$Q168,0)</f>
        <v>0</v>
      </c>
      <c r="U168" s="6">
        <f>IF($E168=U$5,$Q168,0)</f>
        <v>0</v>
      </c>
      <c r="V168" s="6">
        <f>IF($E168=V$5,$Q168,0)</f>
        <v>0</v>
      </c>
      <c r="W168" s="6">
        <f>IF($E168=W$5,$Q168,0)</f>
        <v>3</v>
      </c>
      <c r="Y168" s="6">
        <f>IF($F168=Y$5,$Q168,0)</f>
        <v>0</v>
      </c>
      <c r="Z168" s="6">
        <f>IF($F168=Z$5,$Q168,0)</f>
        <v>0</v>
      </c>
      <c r="AB168" s="6">
        <v>1</v>
      </c>
    </row>
    <row r="169" spans="1:28" ht="15.75" customHeight="1" x14ac:dyDescent="0.25">
      <c r="A169" s="17"/>
      <c r="B169" s="22"/>
      <c r="C169" s="17"/>
      <c r="D169" s="17"/>
      <c r="E169" s="17"/>
      <c r="F169" s="22"/>
      <c r="G169" s="22"/>
      <c r="H169" s="19"/>
      <c r="I169" s="19">
        <f t="shared" ref="I169:J169" si="223">I168-H168</f>
        <v>1.3020833333333337E-2</v>
      </c>
      <c r="J169" s="19">
        <f t="shared" si="223"/>
        <v>1.3935185185185179E-2</v>
      </c>
      <c r="K169" s="23"/>
      <c r="L169" s="23"/>
      <c r="M169" s="23"/>
      <c r="N169" s="20"/>
      <c r="O169" s="21"/>
      <c r="Q169" s="22"/>
    </row>
    <row r="170" spans="1:28" ht="15.75" customHeight="1" x14ac:dyDescent="0.25">
      <c r="A170" s="17">
        <v>25</v>
      </c>
      <c r="B170" s="18" t="s">
        <v>212</v>
      </c>
      <c r="C170" s="17">
        <v>1955</v>
      </c>
      <c r="D170" s="17" t="s">
        <v>43</v>
      </c>
      <c r="E170" s="17" t="s">
        <v>48</v>
      </c>
      <c r="F170" s="18" t="s">
        <v>54</v>
      </c>
      <c r="G170" s="22" t="s">
        <v>44</v>
      </c>
      <c r="H170" s="19">
        <v>1.275462962962963E-2</v>
      </c>
      <c r="I170" s="19">
        <v>2.7152777777777779E-2</v>
      </c>
      <c r="J170" s="19">
        <v>4.1006944444444443E-2</v>
      </c>
      <c r="K170" s="23"/>
      <c r="L170" s="23"/>
      <c r="M170" s="23"/>
      <c r="N170" s="20" t="s">
        <v>21</v>
      </c>
      <c r="O170" s="24" t="s">
        <v>149</v>
      </c>
      <c r="Q170" s="22">
        <f>COUNTA(H170:M170)</f>
        <v>3</v>
      </c>
      <c r="R170" s="6">
        <f>IF($E170=R$5,$Q170,0)</f>
        <v>0</v>
      </c>
      <c r="S170" s="6">
        <f>IF($E170=S$5,$Q170,0)</f>
        <v>0</v>
      </c>
      <c r="T170" s="6">
        <f>IF($E170=T$5,$Q170,0)</f>
        <v>0</v>
      </c>
      <c r="U170" s="6">
        <f>IF($E170=U$5,$Q170,0)</f>
        <v>3</v>
      </c>
      <c r="V170" s="6">
        <f>IF($E170=V$5,$Q170,0)</f>
        <v>0</v>
      </c>
      <c r="W170" s="6">
        <f>IF($E170=W$5,$Q170,0)</f>
        <v>0</v>
      </c>
      <c r="Y170" s="6">
        <f>IF($F170=Y$5,$Q170,0)</f>
        <v>3</v>
      </c>
      <c r="Z170" s="6">
        <f>IF($F170=Z$5,$Q170,0)</f>
        <v>0</v>
      </c>
      <c r="AB170" s="6">
        <v>1</v>
      </c>
    </row>
    <row r="171" spans="1:28" ht="15.75" customHeight="1" x14ac:dyDescent="0.25">
      <c r="A171" s="17"/>
      <c r="B171" s="22"/>
      <c r="C171" s="17"/>
      <c r="D171" s="17"/>
      <c r="E171" s="17"/>
      <c r="F171" s="22"/>
      <c r="G171" s="22"/>
      <c r="H171" s="19"/>
      <c r="I171" s="19">
        <f t="shared" ref="I171" si="224">I170-H170</f>
        <v>1.4398148148148149E-2</v>
      </c>
      <c r="J171" s="19">
        <f t="shared" ref="J171" si="225">J170-I170</f>
        <v>1.3854166666666664E-2</v>
      </c>
      <c r="K171" s="23"/>
      <c r="L171" s="23"/>
      <c r="M171" s="23"/>
      <c r="N171" s="20"/>
      <c r="O171" s="21"/>
      <c r="Q171" s="22"/>
    </row>
    <row r="172" spans="1:28" ht="15.75" customHeight="1" x14ac:dyDescent="0.25">
      <c r="A172" s="17">
        <v>26</v>
      </c>
      <c r="B172" s="18" t="s">
        <v>96</v>
      </c>
      <c r="C172" s="17">
        <v>1982</v>
      </c>
      <c r="D172" s="17" t="s">
        <v>8</v>
      </c>
      <c r="E172" s="17" t="s">
        <v>15</v>
      </c>
      <c r="F172" s="18"/>
      <c r="G172" s="22" t="s">
        <v>44</v>
      </c>
      <c r="H172" s="19">
        <v>1.3194444444444444E-2</v>
      </c>
      <c r="I172" s="19">
        <v>2.6527777777777779E-2</v>
      </c>
      <c r="J172" s="19">
        <v>4.1273148148148149E-2</v>
      </c>
      <c r="K172" s="23"/>
      <c r="L172" s="23"/>
      <c r="M172" s="23"/>
      <c r="N172" s="20" t="s">
        <v>61</v>
      </c>
      <c r="O172" s="24" t="s">
        <v>146</v>
      </c>
      <c r="Q172" s="22">
        <f>COUNTA(H172:M172)</f>
        <v>3</v>
      </c>
      <c r="R172" s="6">
        <f>IF($E172=R$5,$Q172,0)</f>
        <v>3</v>
      </c>
      <c r="S172" s="6">
        <f>IF($E172=S$5,$Q172,0)</f>
        <v>0</v>
      </c>
      <c r="T172" s="6">
        <f>IF($E172=T$5,$Q172,0)</f>
        <v>0</v>
      </c>
      <c r="U172" s="6">
        <f>IF($E172=U$5,$Q172,0)</f>
        <v>0</v>
      </c>
      <c r="V172" s="6">
        <f>IF($E172=V$5,$Q172,0)</f>
        <v>0</v>
      </c>
      <c r="W172" s="6">
        <f>IF($E172=W$5,$Q172,0)</f>
        <v>0</v>
      </c>
      <c r="Y172" s="6">
        <f>IF($F172=Y$5,$Q172,0)</f>
        <v>0</v>
      </c>
      <c r="Z172" s="6">
        <f>IF($F172=Z$5,$Q172,0)</f>
        <v>0</v>
      </c>
      <c r="AB172" s="6">
        <v>1</v>
      </c>
    </row>
    <row r="173" spans="1:28" ht="15.75" customHeight="1" x14ac:dyDescent="0.25">
      <c r="A173" s="17"/>
      <c r="B173" s="22"/>
      <c r="C173" s="17"/>
      <c r="D173" s="17"/>
      <c r="E173" s="17"/>
      <c r="F173" s="22"/>
      <c r="G173" s="22"/>
      <c r="H173" s="19"/>
      <c r="I173" s="19">
        <f t="shared" ref="I173" si="226">I172-H172</f>
        <v>1.3333333333333334E-2</v>
      </c>
      <c r="J173" s="19">
        <f t="shared" ref="J173" si="227">J172-I172</f>
        <v>1.474537037037037E-2</v>
      </c>
      <c r="K173" s="23"/>
      <c r="L173" s="23"/>
      <c r="M173" s="23"/>
      <c r="N173" s="20"/>
      <c r="O173" s="21"/>
      <c r="Q173" s="22"/>
    </row>
    <row r="174" spans="1:28" ht="15.75" customHeight="1" x14ac:dyDescent="0.25">
      <c r="A174" s="17">
        <v>27</v>
      </c>
      <c r="B174" s="18" t="s">
        <v>213</v>
      </c>
      <c r="C174" s="17">
        <v>1984</v>
      </c>
      <c r="D174" s="17" t="s">
        <v>8</v>
      </c>
      <c r="E174" s="17" t="s">
        <v>15</v>
      </c>
      <c r="F174" s="18"/>
      <c r="G174" s="22" t="s">
        <v>44</v>
      </c>
      <c r="H174" s="19">
        <v>1.1932870370370371E-2</v>
      </c>
      <c r="I174" s="19">
        <v>2.6076388888888885E-2</v>
      </c>
      <c r="J174" s="19">
        <v>4.1412037037037039E-2</v>
      </c>
      <c r="K174" s="23"/>
      <c r="L174" s="23"/>
      <c r="M174" s="23"/>
      <c r="N174" s="20" t="s">
        <v>64</v>
      </c>
      <c r="O174" s="24" t="s">
        <v>147</v>
      </c>
      <c r="Q174" s="22">
        <f>COUNTA(H174:M174)</f>
        <v>3</v>
      </c>
      <c r="R174" s="6">
        <f>IF($E174=R$5,$Q174,0)</f>
        <v>3</v>
      </c>
      <c r="S174" s="6">
        <f>IF($E174=S$5,$Q174,0)</f>
        <v>0</v>
      </c>
      <c r="T174" s="6">
        <f>IF($E174=T$5,$Q174,0)</f>
        <v>0</v>
      </c>
      <c r="U174" s="6">
        <f>IF($E174=U$5,$Q174,0)</f>
        <v>0</v>
      </c>
      <c r="V174" s="6">
        <f>IF($E174=V$5,$Q174,0)</f>
        <v>0</v>
      </c>
      <c r="W174" s="6">
        <f>IF($E174=W$5,$Q174,0)</f>
        <v>0</v>
      </c>
      <c r="Y174" s="6">
        <f>IF($F174=Y$5,$Q174,0)</f>
        <v>0</v>
      </c>
      <c r="Z174" s="6">
        <f>IF($F174=Z$5,$Q174,0)</f>
        <v>0</v>
      </c>
      <c r="AB174" s="6">
        <v>1</v>
      </c>
    </row>
    <row r="175" spans="1:28" ht="15.75" customHeight="1" x14ac:dyDescent="0.25">
      <c r="A175" s="17"/>
      <c r="B175" s="22"/>
      <c r="C175" s="17"/>
      <c r="D175" s="17"/>
      <c r="E175" s="17"/>
      <c r="F175" s="22"/>
      <c r="G175" s="22"/>
      <c r="H175" s="19"/>
      <c r="I175" s="19">
        <f t="shared" ref="I175" si="228">I174-H174</f>
        <v>1.4143518518518514E-2</v>
      </c>
      <c r="J175" s="19">
        <f t="shared" ref="J175" si="229">J174-I174</f>
        <v>1.5335648148148154E-2</v>
      </c>
      <c r="K175" s="23"/>
      <c r="L175" s="23"/>
      <c r="M175" s="23"/>
      <c r="N175" s="20"/>
      <c r="O175" s="21"/>
      <c r="Q175" s="22"/>
    </row>
    <row r="176" spans="1:28" ht="15.75" customHeight="1" x14ac:dyDescent="0.25">
      <c r="A176" s="17">
        <v>28</v>
      </c>
      <c r="B176" s="18" t="s">
        <v>93</v>
      </c>
      <c r="C176" s="17">
        <v>1978</v>
      </c>
      <c r="D176" s="17" t="s">
        <v>10</v>
      </c>
      <c r="E176" s="17" t="s">
        <v>15</v>
      </c>
      <c r="F176" s="18"/>
      <c r="G176" s="22" t="s">
        <v>44</v>
      </c>
      <c r="H176" s="19">
        <v>1.2372685185185186E-2</v>
      </c>
      <c r="I176" s="19">
        <v>2.6192129629629631E-2</v>
      </c>
      <c r="J176" s="19">
        <v>4.1423611111111112E-2</v>
      </c>
      <c r="K176" s="23"/>
      <c r="L176" s="23"/>
      <c r="M176" s="23"/>
      <c r="N176" s="20" t="s">
        <v>27</v>
      </c>
      <c r="O176" s="24" t="s">
        <v>134</v>
      </c>
      <c r="Q176" s="22">
        <f>COUNTA(H176:M176)</f>
        <v>3</v>
      </c>
      <c r="R176" s="6">
        <f>IF($E176=R$5,$Q176,0)</f>
        <v>3</v>
      </c>
      <c r="S176" s="6">
        <f>IF($E176=S$5,$Q176,0)</f>
        <v>0</v>
      </c>
      <c r="T176" s="6">
        <f>IF($E176=T$5,$Q176,0)</f>
        <v>0</v>
      </c>
      <c r="U176" s="6">
        <f>IF($E176=U$5,$Q176,0)</f>
        <v>0</v>
      </c>
      <c r="V176" s="6">
        <f>IF($E176=V$5,$Q176,0)</f>
        <v>0</v>
      </c>
      <c r="W176" s="6">
        <f>IF($E176=W$5,$Q176,0)</f>
        <v>0</v>
      </c>
      <c r="Y176" s="6">
        <f>IF($F176=Y$5,$Q176,0)</f>
        <v>0</v>
      </c>
      <c r="Z176" s="6">
        <f>IF($F176=Z$5,$Q176,0)</f>
        <v>0</v>
      </c>
      <c r="AB176" s="6">
        <v>1</v>
      </c>
    </row>
    <row r="177" spans="1:28" ht="15.75" customHeight="1" x14ac:dyDescent="0.25">
      <c r="A177" s="17"/>
      <c r="B177" s="22"/>
      <c r="C177" s="17"/>
      <c r="D177" s="17"/>
      <c r="E177" s="17"/>
      <c r="F177" s="22"/>
      <c r="G177" s="22"/>
      <c r="H177" s="19"/>
      <c r="I177" s="19">
        <f t="shared" ref="I177:J177" si="230">I176-H176</f>
        <v>1.3819444444444445E-2</v>
      </c>
      <c r="J177" s="19">
        <f t="shared" si="230"/>
        <v>1.5231481481481481E-2</v>
      </c>
      <c r="K177" s="23"/>
      <c r="L177" s="23"/>
      <c r="M177" s="23"/>
      <c r="N177" s="20"/>
      <c r="O177" s="21"/>
      <c r="Q177" s="22"/>
    </row>
    <row r="178" spans="1:28" ht="15.75" customHeight="1" x14ac:dyDescent="0.25">
      <c r="A178" s="17">
        <v>29</v>
      </c>
      <c r="B178" s="18" t="s">
        <v>214</v>
      </c>
      <c r="C178" s="17">
        <v>1966</v>
      </c>
      <c r="D178" s="17" t="s">
        <v>35</v>
      </c>
      <c r="E178" s="17" t="s">
        <v>15</v>
      </c>
      <c r="F178" s="18"/>
      <c r="G178" s="22" t="s">
        <v>44</v>
      </c>
      <c r="H178" s="19">
        <v>1.3194444444444444E-2</v>
      </c>
      <c r="I178" s="19">
        <v>2.8043981481481479E-2</v>
      </c>
      <c r="J178" s="19">
        <v>4.1990740740740745E-2</v>
      </c>
      <c r="K178" s="23"/>
      <c r="L178" s="23"/>
      <c r="M178" s="23"/>
      <c r="N178" s="20" t="s">
        <v>9</v>
      </c>
      <c r="O178" s="24" t="s">
        <v>120</v>
      </c>
      <c r="Q178" s="22">
        <f>COUNTA(H178:M178)</f>
        <v>3</v>
      </c>
      <c r="R178" s="6">
        <f>IF($E178=R$5,$Q178,0)</f>
        <v>3</v>
      </c>
      <c r="S178" s="6">
        <f>IF($E178=S$5,$Q178,0)</f>
        <v>0</v>
      </c>
      <c r="T178" s="6">
        <f>IF($E178=T$5,$Q178,0)</f>
        <v>0</v>
      </c>
      <c r="U178" s="6">
        <f>IF($E178=U$5,$Q178,0)</f>
        <v>0</v>
      </c>
      <c r="V178" s="6">
        <f>IF($E178=V$5,$Q178,0)</f>
        <v>0</v>
      </c>
      <c r="W178" s="6">
        <f>IF($E178=W$5,$Q178,0)</f>
        <v>0</v>
      </c>
      <c r="Y178" s="6">
        <f>IF($F178=Y$5,$Q178,0)</f>
        <v>0</v>
      </c>
      <c r="Z178" s="6">
        <f>IF($F178=Z$5,$Q178,0)</f>
        <v>0</v>
      </c>
      <c r="AB178" s="6">
        <v>1</v>
      </c>
    </row>
    <row r="179" spans="1:28" ht="15.75" customHeight="1" x14ac:dyDescent="0.25">
      <c r="A179" s="17"/>
      <c r="B179" s="22"/>
      <c r="C179" s="17"/>
      <c r="D179" s="17"/>
      <c r="E179" s="17"/>
      <c r="F179" s="22"/>
      <c r="G179" s="22"/>
      <c r="H179" s="19"/>
      <c r="I179" s="19">
        <f t="shared" ref="I179" si="231">I178-H178</f>
        <v>1.4849537037037034E-2</v>
      </c>
      <c r="J179" s="19">
        <f t="shared" ref="J179" si="232">J178-I178</f>
        <v>1.3946759259259266E-2</v>
      </c>
      <c r="K179" s="23"/>
      <c r="L179" s="23"/>
      <c r="M179" s="23"/>
      <c r="N179" s="20"/>
      <c r="O179" s="21"/>
      <c r="Q179" s="22"/>
    </row>
    <row r="180" spans="1:28" ht="15.75" customHeight="1" x14ac:dyDescent="0.25">
      <c r="A180" s="17">
        <v>30</v>
      </c>
      <c r="B180" s="18" t="s">
        <v>215</v>
      </c>
      <c r="C180" s="17">
        <v>1995</v>
      </c>
      <c r="D180" s="17" t="s">
        <v>23</v>
      </c>
      <c r="E180" s="17" t="s">
        <v>40</v>
      </c>
      <c r="F180" s="18"/>
      <c r="G180" s="22" t="s">
        <v>44</v>
      </c>
      <c r="H180" s="19">
        <v>1.4201388888888888E-2</v>
      </c>
      <c r="I180" s="19">
        <v>3.0115740740740738E-2</v>
      </c>
      <c r="J180" s="19">
        <v>4.4965277777777778E-2</v>
      </c>
      <c r="K180" s="23"/>
      <c r="L180" s="23"/>
      <c r="M180" s="23"/>
      <c r="N180" s="20" t="s">
        <v>21</v>
      </c>
      <c r="O180" s="24" t="s">
        <v>130</v>
      </c>
      <c r="Q180" s="22">
        <f>COUNTA(H180:M180)</f>
        <v>3</v>
      </c>
      <c r="R180" s="6">
        <f>IF($E180=R$5,$Q180,0)</f>
        <v>0</v>
      </c>
      <c r="S180" s="6">
        <f>IF($E180=S$5,$Q180,0)</f>
        <v>0</v>
      </c>
      <c r="T180" s="6">
        <f>IF($E180=T$5,$Q180,0)</f>
        <v>0</v>
      </c>
      <c r="U180" s="6">
        <f>IF($E180=U$5,$Q180,0)</f>
        <v>0</v>
      </c>
      <c r="V180" s="6">
        <f>IF($E180=V$5,$Q180,0)</f>
        <v>0</v>
      </c>
      <c r="W180" s="6">
        <f>IF($E180=W$5,$Q180,0)</f>
        <v>3</v>
      </c>
      <c r="Y180" s="6">
        <f>IF($F180=Y$5,$Q180,0)</f>
        <v>0</v>
      </c>
      <c r="Z180" s="6">
        <f>IF($F180=Z$5,$Q180,0)</f>
        <v>0</v>
      </c>
      <c r="AB180" s="6">
        <v>1</v>
      </c>
    </row>
    <row r="181" spans="1:28" ht="15.75" customHeight="1" x14ac:dyDescent="0.25">
      <c r="A181" s="17"/>
      <c r="B181" s="22"/>
      <c r="C181" s="17"/>
      <c r="D181" s="17"/>
      <c r="E181" s="17"/>
      <c r="F181" s="22"/>
      <c r="G181" s="22"/>
      <c r="H181" s="19"/>
      <c r="I181" s="19">
        <f t="shared" ref="I181" si="233">I180-H180</f>
        <v>1.591435185185185E-2</v>
      </c>
      <c r="J181" s="19">
        <f t="shared" ref="J181" si="234">J180-I180</f>
        <v>1.484953703703704E-2</v>
      </c>
      <c r="K181" s="23"/>
      <c r="L181" s="23"/>
      <c r="M181" s="23"/>
      <c r="N181" s="20"/>
      <c r="O181" s="21"/>
      <c r="Q181" s="22"/>
    </row>
    <row r="182" spans="1:28" ht="15.75" customHeight="1" x14ac:dyDescent="0.25">
      <c r="A182" s="17">
        <v>31</v>
      </c>
      <c r="B182" s="18" t="s">
        <v>216</v>
      </c>
      <c r="C182" s="17">
        <v>2002</v>
      </c>
      <c r="D182" s="17" t="s">
        <v>23</v>
      </c>
      <c r="E182" s="17"/>
      <c r="F182" s="18"/>
      <c r="G182" s="22"/>
      <c r="H182" s="19">
        <v>1.4444444444444446E-2</v>
      </c>
      <c r="I182" s="19">
        <v>3.0497685185185183E-2</v>
      </c>
      <c r="J182" s="19">
        <v>4.5335648148148146E-2</v>
      </c>
      <c r="K182" s="23"/>
      <c r="L182" s="23"/>
      <c r="M182" s="23"/>
      <c r="N182" s="20" t="s">
        <v>26</v>
      </c>
      <c r="O182" s="21"/>
      <c r="Q182" s="22">
        <f>COUNTA(H182:M182)</f>
        <v>3</v>
      </c>
      <c r="R182" s="6">
        <f>IF($E182=R$5,$Q182,0)</f>
        <v>0</v>
      </c>
      <c r="S182" s="6">
        <f>IF($E182=S$5,$Q182,0)</f>
        <v>0</v>
      </c>
      <c r="T182" s="6">
        <f>IF($E182=T$5,$Q182,0)</f>
        <v>0</v>
      </c>
      <c r="U182" s="6">
        <f>IF($E182=U$5,$Q182,0)</f>
        <v>0</v>
      </c>
      <c r="V182" s="6">
        <f>IF($E182=V$5,$Q182,0)</f>
        <v>0</v>
      </c>
      <c r="W182" s="6">
        <f>IF($E182=W$5,$Q182,0)</f>
        <v>0</v>
      </c>
      <c r="Y182" s="6">
        <f>IF($F182=Y$5,$Q182,0)</f>
        <v>0</v>
      </c>
      <c r="Z182" s="6">
        <f>IF($F182=Z$5,$Q182,0)</f>
        <v>0</v>
      </c>
    </row>
    <row r="183" spans="1:28" ht="15.75" customHeight="1" x14ac:dyDescent="0.25">
      <c r="A183" s="17"/>
      <c r="B183" s="22"/>
      <c r="C183" s="17"/>
      <c r="D183" s="17"/>
      <c r="E183" s="17"/>
      <c r="F183" s="22"/>
      <c r="G183" s="22"/>
      <c r="H183" s="19"/>
      <c r="I183" s="19">
        <f t="shared" ref="I183" si="235">I182-H182</f>
        <v>1.6053240740740736E-2</v>
      </c>
      <c r="J183" s="19">
        <f t="shared" ref="J183" si="236">J182-I182</f>
        <v>1.4837962962962963E-2</v>
      </c>
      <c r="K183" s="23"/>
      <c r="L183" s="23"/>
      <c r="M183" s="23"/>
      <c r="N183" s="20"/>
      <c r="O183" s="21"/>
      <c r="Q183" s="22"/>
    </row>
    <row r="184" spans="1:28" ht="15.75" customHeight="1" x14ac:dyDescent="0.25">
      <c r="A184" s="17">
        <v>32</v>
      </c>
      <c r="B184" s="18" t="s">
        <v>217</v>
      </c>
      <c r="C184" s="17">
        <v>1980</v>
      </c>
      <c r="D184" s="17" t="s">
        <v>10</v>
      </c>
      <c r="E184" s="17" t="s">
        <v>40</v>
      </c>
      <c r="F184" s="18"/>
      <c r="G184" s="22" t="s">
        <v>44</v>
      </c>
      <c r="H184" s="19">
        <v>1.4120370370370368E-2</v>
      </c>
      <c r="I184" s="19">
        <v>2.837962962962963E-2</v>
      </c>
      <c r="J184" s="19">
        <v>4.5347222222222226E-2</v>
      </c>
      <c r="K184" s="23"/>
      <c r="L184" s="23"/>
      <c r="M184" s="23"/>
      <c r="N184" s="20" t="s">
        <v>32</v>
      </c>
      <c r="O184" s="24" t="s">
        <v>135</v>
      </c>
      <c r="Q184" s="22">
        <f>COUNTA(H184:M184)</f>
        <v>3</v>
      </c>
      <c r="R184" s="6">
        <f>IF($E184=R$5,$Q184,0)</f>
        <v>0</v>
      </c>
      <c r="S184" s="6">
        <f>IF($E184=S$5,$Q184,0)</f>
        <v>0</v>
      </c>
      <c r="T184" s="6">
        <f>IF($E184=T$5,$Q184,0)</f>
        <v>0</v>
      </c>
      <c r="U184" s="6">
        <f>IF($E184=U$5,$Q184,0)</f>
        <v>0</v>
      </c>
      <c r="V184" s="6">
        <f>IF($E184=V$5,$Q184,0)</f>
        <v>0</v>
      </c>
      <c r="W184" s="6">
        <f>IF($E184=W$5,$Q184,0)</f>
        <v>3</v>
      </c>
      <c r="Y184" s="6">
        <f>IF($F184=Y$5,$Q184,0)</f>
        <v>0</v>
      </c>
      <c r="Z184" s="6">
        <f>IF($F184=Z$5,$Q184,0)</f>
        <v>0</v>
      </c>
      <c r="AB184" s="6">
        <v>1</v>
      </c>
    </row>
    <row r="185" spans="1:28" ht="15.75" customHeight="1" x14ac:dyDescent="0.25">
      <c r="A185" s="17"/>
      <c r="B185" s="22"/>
      <c r="C185" s="17"/>
      <c r="D185" s="17"/>
      <c r="E185" s="17"/>
      <c r="F185" s="22"/>
      <c r="G185" s="22"/>
      <c r="H185" s="19"/>
      <c r="I185" s="19">
        <f t="shared" ref="I185" si="237">I184-H184</f>
        <v>1.4259259259259261E-2</v>
      </c>
      <c r="J185" s="19">
        <f t="shared" ref="J185" si="238">J184-I184</f>
        <v>1.6967592592592597E-2</v>
      </c>
      <c r="K185" s="23"/>
      <c r="L185" s="23"/>
      <c r="M185" s="23"/>
      <c r="N185" s="20"/>
      <c r="O185" s="21"/>
      <c r="Q185" s="22"/>
    </row>
    <row r="186" spans="1:28" ht="15.75" customHeight="1" x14ac:dyDescent="0.25">
      <c r="A186" s="17">
        <v>33</v>
      </c>
      <c r="B186" s="18" t="s">
        <v>218</v>
      </c>
      <c r="C186" s="17">
        <v>1989</v>
      </c>
      <c r="D186" s="17" t="s">
        <v>8</v>
      </c>
      <c r="E186" s="17" t="s">
        <v>40</v>
      </c>
      <c r="F186" s="18"/>
      <c r="G186" s="22" t="s">
        <v>44</v>
      </c>
      <c r="H186" s="19">
        <v>1.5555555555555553E-2</v>
      </c>
      <c r="I186" s="19">
        <v>3.3171296296296296E-2</v>
      </c>
      <c r="J186" s="19">
        <v>4.6296296296296301E-2</v>
      </c>
      <c r="K186" s="23"/>
      <c r="L186" s="23"/>
      <c r="M186" s="23"/>
      <c r="N186" s="20" t="s">
        <v>65</v>
      </c>
      <c r="O186" s="24" t="s">
        <v>153</v>
      </c>
      <c r="Q186" s="22">
        <f>COUNTA(H186:M186)</f>
        <v>3</v>
      </c>
      <c r="R186" s="6">
        <f>IF($E186=R$5,$Q186,0)</f>
        <v>0</v>
      </c>
      <c r="S186" s="6">
        <f>IF($E186=S$5,$Q186,0)</f>
        <v>0</v>
      </c>
      <c r="T186" s="6">
        <f>IF($E186=T$5,$Q186,0)</f>
        <v>0</v>
      </c>
      <c r="U186" s="6">
        <f>IF($E186=U$5,$Q186,0)</f>
        <v>0</v>
      </c>
      <c r="V186" s="6">
        <f>IF($E186=V$5,$Q186,0)</f>
        <v>0</v>
      </c>
      <c r="W186" s="6">
        <f>IF($E186=W$5,$Q186,0)</f>
        <v>3</v>
      </c>
      <c r="Y186" s="6">
        <f>IF($F186=Y$5,$Q186,0)</f>
        <v>0</v>
      </c>
      <c r="Z186" s="6">
        <f>IF($F186=Z$5,$Q186,0)</f>
        <v>0</v>
      </c>
      <c r="AB186" s="6">
        <v>1</v>
      </c>
    </row>
    <row r="187" spans="1:28" ht="15.75" customHeight="1" x14ac:dyDescent="0.25">
      <c r="A187" s="17"/>
      <c r="B187" s="22"/>
      <c r="C187" s="17"/>
      <c r="D187" s="17"/>
      <c r="E187" s="17"/>
      <c r="F187" s="22"/>
      <c r="G187" s="22"/>
      <c r="H187" s="19"/>
      <c r="I187" s="19">
        <f t="shared" ref="I187" si="239">I186-H186</f>
        <v>1.7615740740740744E-2</v>
      </c>
      <c r="J187" s="19">
        <f t="shared" ref="J187" si="240">J186-I186</f>
        <v>1.3125000000000005E-2</v>
      </c>
      <c r="K187" s="23"/>
      <c r="L187" s="23"/>
      <c r="M187" s="23"/>
      <c r="N187" s="20"/>
      <c r="O187" s="21"/>
      <c r="Q187" s="22"/>
    </row>
    <row r="188" spans="1:28" ht="15.75" customHeight="1" x14ac:dyDescent="0.25">
      <c r="A188" s="17">
        <v>34</v>
      </c>
      <c r="B188" s="18" t="s">
        <v>98</v>
      </c>
      <c r="C188" s="17">
        <v>1979</v>
      </c>
      <c r="D188" s="17" t="s">
        <v>10</v>
      </c>
      <c r="E188" s="17" t="s">
        <v>48</v>
      </c>
      <c r="F188" s="18" t="s">
        <v>49</v>
      </c>
      <c r="G188" s="22" t="s">
        <v>44</v>
      </c>
      <c r="H188" s="19">
        <v>1.2210648148148146E-2</v>
      </c>
      <c r="I188" s="19">
        <v>2.4594907407407409E-2</v>
      </c>
      <c r="J188" s="23"/>
      <c r="K188" s="23"/>
      <c r="L188" s="23"/>
      <c r="M188" s="23"/>
      <c r="N188" s="20" t="s">
        <v>33</v>
      </c>
      <c r="O188" s="24" t="s">
        <v>143</v>
      </c>
      <c r="Q188" s="22">
        <f>COUNTA(H188:M188)</f>
        <v>2</v>
      </c>
      <c r="R188" s="6">
        <f>IF($E188=R$5,$Q188,0)</f>
        <v>0</v>
      </c>
      <c r="S188" s="6">
        <f>IF($E188=S$5,$Q188,0)</f>
        <v>0</v>
      </c>
      <c r="T188" s="6">
        <f>IF($E188=T$5,$Q188,0)</f>
        <v>0</v>
      </c>
      <c r="U188" s="6">
        <f>IF($E188=U$5,$Q188,0)</f>
        <v>2</v>
      </c>
      <c r="V188" s="6">
        <f>IF($E188=V$5,$Q188,0)</f>
        <v>0</v>
      </c>
      <c r="W188" s="6">
        <f>IF($E188=W$5,$Q188,0)</f>
        <v>0</v>
      </c>
      <c r="Y188" s="6">
        <f>IF($F188=Y$5,$Q188,0)</f>
        <v>0</v>
      </c>
      <c r="Z188" s="6">
        <f>IF($F188=Z$5,$Q188,0)</f>
        <v>2</v>
      </c>
      <c r="AB188" s="6">
        <v>1</v>
      </c>
    </row>
    <row r="189" spans="1:28" ht="15.75" customHeight="1" x14ac:dyDescent="0.25">
      <c r="A189" s="17"/>
      <c r="B189" s="22"/>
      <c r="C189" s="17"/>
      <c r="D189" s="17"/>
      <c r="E189" s="17"/>
      <c r="F189" s="22"/>
      <c r="G189" s="22"/>
      <c r="H189" s="19"/>
      <c r="I189" s="19">
        <f>I188-H188</f>
        <v>1.2384259259259263E-2</v>
      </c>
      <c r="J189" s="23"/>
      <c r="K189" s="23"/>
      <c r="L189" s="23"/>
      <c r="M189" s="23"/>
      <c r="N189" s="20"/>
      <c r="O189" s="21"/>
      <c r="Q189" s="22"/>
    </row>
    <row r="190" spans="1:28" ht="15.75" customHeight="1" x14ac:dyDescent="0.25">
      <c r="A190" s="17">
        <v>35</v>
      </c>
      <c r="B190" s="18" t="s">
        <v>97</v>
      </c>
      <c r="C190" s="17">
        <v>1985</v>
      </c>
      <c r="D190" s="17" t="s">
        <v>8</v>
      </c>
      <c r="E190" s="17" t="s">
        <v>15</v>
      </c>
      <c r="F190" s="18"/>
      <c r="G190" s="22" t="s">
        <v>44</v>
      </c>
      <c r="H190" s="19">
        <v>1.3379629629629628E-2</v>
      </c>
      <c r="I190" s="19">
        <v>2.9525462962962962E-2</v>
      </c>
      <c r="J190" s="23"/>
      <c r="K190" s="23"/>
      <c r="L190" s="23"/>
      <c r="M190" s="23"/>
      <c r="N190" s="20" t="s">
        <v>67</v>
      </c>
      <c r="O190" s="24" t="s">
        <v>154</v>
      </c>
      <c r="Q190" s="22">
        <f>COUNTA(H190:M190)</f>
        <v>2</v>
      </c>
      <c r="R190" s="6">
        <f>IF($E190=R$5,$Q190,0)</f>
        <v>2</v>
      </c>
      <c r="S190" s="6">
        <f>IF($E190=S$5,$Q190,0)</f>
        <v>0</v>
      </c>
      <c r="T190" s="6">
        <f>IF($E190=T$5,$Q190,0)</f>
        <v>0</v>
      </c>
      <c r="U190" s="6">
        <f>IF($E190=U$5,$Q190,0)</f>
        <v>0</v>
      </c>
      <c r="V190" s="6">
        <f>IF($E190=V$5,$Q190,0)</f>
        <v>0</v>
      </c>
      <c r="W190" s="6">
        <f>IF($E190=W$5,$Q190,0)</f>
        <v>0</v>
      </c>
      <c r="Y190" s="6">
        <f>IF($F190=Y$5,$Q190,0)</f>
        <v>0</v>
      </c>
      <c r="Z190" s="6">
        <f>IF($F190=Z$5,$Q190,0)</f>
        <v>0</v>
      </c>
      <c r="AB190" s="6">
        <v>1</v>
      </c>
    </row>
    <row r="191" spans="1:28" ht="15.75" customHeight="1" x14ac:dyDescent="0.25">
      <c r="A191" s="17"/>
      <c r="B191" s="22"/>
      <c r="C191" s="17"/>
      <c r="D191" s="17"/>
      <c r="E191" s="17"/>
      <c r="F191" s="22"/>
      <c r="G191" s="22"/>
      <c r="H191" s="19"/>
      <c r="I191" s="19">
        <f>I190-H190</f>
        <v>1.6145833333333331E-2</v>
      </c>
      <c r="J191" s="23"/>
      <c r="K191" s="23"/>
      <c r="L191" s="23"/>
      <c r="M191" s="23"/>
      <c r="N191" s="20"/>
      <c r="O191" s="21"/>
      <c r="Q191" s="22"/>
    </row>
    <row r="192" spans="1:28" ht="15.75" customHeight="1" x14ac:dyDescent="0.25">
      <c r="A192" s="17">
        <v>36</v>
      </c>
      <c r="B192" s="18" t="s">
        <v>99</v>
      </c>
      <c r="C192" s="17">
        <v>1974</v>
      </c>
      <c r="D192" s="17" t="s">
        <v>10</v>
      </c>
      <c r="E192" s="17" t="s">
        <v>15</v>
      </c>
      <c r="F192" s="18"/>
      <c r="G192" s="22" t="s">
        <v>44</v>
      </c>
      <c r="H192" s="19">
        <v>1.5219907407407409E-2</v>
      </c>
      <c r="I192" s="19">
        <v>3.1875000000000001E-2</v>
      </c>
      <c r="J192" s="23"/>
      <c r="K192" s="23"/>
      <c r="L192" s="23"/>
      <c r="M192" s="23"/>
      <c r="N192" s="20" t="s">
        <v>51</v>
      </c>
      <c r="O192" s="24" t="s">
        <v>148</v>
      </c>
      <c r="Q192" s="22">
        <f>COUNTA(H192:M192)</f>
        <v>2</v>
      </c>
      <c r="R192" s="6">
        <f>IF($E192=R$5,$Q192,0)</f>
        <v>2</v>
      </c>
      <c r="S192" s="6">
        <f>IF($E192=S$5,$Q192,0)</f>
        <v>0</v>
      </c>
      <c r="T192" s="6">
        <f>IF($E192=T$5,$Q192,0)</f>
        <v>0</v>
      </c>
      <c r="U192" s="6">
        <f>IF($E192=U$5,$Q192,0)</f>
        <v>0</v>
      </c>
      <c r="V192" s="6">
        <f>IF($E192=V$5,$Q192,0)</f>
        <v>0</v>
      </c>
      <c r="W192" s="6">
        <f>IF($E192=W$5,$Q192,0)</f>
        <v>0</v>
      </c>
      <c r="Y192" s="6">
        <f>IF($F192=Y$5,$Q192,0)</f>
        <v>0</v>
      </c>
      <c r="Z192" s="6">
        <f>IF($F192=Z$5,$Q192,0)</f>
        <v>0</v>
      </c>
      <c r="AB192" s="6">
        <v>1</v>
      </c>
    </row>
    <row r="193" spans="1:28" ht="15.75" customHeight="1" x14ac:dyDescent="0.25">
      <c r="A193" s="17"/>
      <c r="B193" s="22"/>
      <c r="C193" s="17"/>
      <c r="D193" s="17"/>
      <c r="E193" s="17"/>
      <c r="F193" s="22"/>
      <c r="G193" s="22"/>
      <c r="H193" s="19"/>
      <c r="I193" s="19">
        <f>I192-H192</f>
        <v>1.6655092592592589E-2</v>
      </c>
      <c r="J193" s="23"/>
      <c r="K193" s="23"/>
      <c r="L193" s="23"/>
      <c r="M193" s="23"/>
      <c r="N193" s="20"/>
      <c r="O193" s="25"/>
      <c r="Q193" s="22"/>
    </row>
    <row r="194" spans="1:28" ht="15.75" customHeight="1" x14ac:dyDescent="0.25">
      <c r="A194" s="17">
        <v>37</v>
      </c>
      <c r="B194" s="18" t="s">
        <v>219</v>
      </c>
      <c r="C194" s="17">
        <v>1966</v>
      </c>
      <c r="D194" s="17" t="s">
        <v>35</v>
      </c>
      <c r="E194" s="17" t="s">
        <v>53</v>
      </c>
      <c r="F194" s="18"/>
      <c r="G194" s="18" t="s">
        <v>44</v>
      </c>
      <c r="H194" s="19">
        <v>1.5532407407407406E-2</v>
      </c>
      <c r="I194" s="19">
        <v>3.2523148148148148E-2</v>
      </c>
      <c r="J194" s="23"/>
      <c r="K194" s="23"/>
      <c r="L194" s="23"/>
      <c r="M194" s="23"/>
      <c r="N194" s="20" t="s">
        <v>12</v>
      </c>
      <c r="O194" s="24" t="s">
        <v>126</v>
      </c>
      <c r="Q194" s="22">
        <f>COUNTA(H194:M194)</f>
        <v>2</v>
      </c>
      <c r="R194" s="6">
        <f>IF($E194=R$5,$Q194,0)</f>
        <v>0</v>
      </c>
      <c r="S194" s="6">
        <f>IF($E194=S$5,$Q194,0)</f>
        <v>0</v>
      </c>
      <c r="T194" s="6">
        <f>IF($E194=T$5,$Q194,0)</f>
        <v>0</v>
      </c>
      <c r="U194" s="6">
        <f>IF($E194=U$5,$Q194,0)</f>
        <v>0</v>
      </c>
      <c r="V194" s="6">
        <f>IF($E194=V$5,$Q194,0)</f>
        <v>2</v>
      </c>
      <c r="W194" s="6">
        <f>IF($E194=W$5,$Q194,0)</f>
        <v>0</v>
      </c>
      <c r="Y194" s="6">
        <f>IF($F194=Y$5,$Q194,0)</f>
        <v>0</v>
      </c>
      <c r="Z194" s="6">
        <f>IF($F194=Z$5,$Q194,0)</f>
        <v>0</v>
      </c>
      <c r="AB194" s="6">
        <v>1</v>
      </c>
    </row>
    <row r="195" spans="1:28" ht="15.75" customHeight="1" x14ac:dyDescent="0.25">
      <c r="A195" s="17"/>
      <c r="B195" s="22"/>
      <c r="C195" s="17"/>
      <c r="D195" s="17"/>
      <c r="E195" s="17"/>
      <c r="F195" s="22"/>
      <c r="G195" s="22"/>
      <c r="H195" s="19"/>
      <c r="I195" s="19">
        <f>I194-H194</f>
        <v>1.6990740740740744E-2</v>
      </c>
      <c r="J195" s="23"/>
      <c r="K195" s="23"/>
      <c r="L195" s="23"/>
      <c r="M195" s="23"/>
      <c r="N195" s="20"/>
      <c r="O195" s="21"/>
      <c r="Q195" s="22"/>
    </row>
    <row r="196" spans="1:28" ht="15.75" customHeight="1" x14ac:dyDescent="0.25">
      <c r="A196" s="17">
        <v>38</v>
      </c>
      <c r="B196" s="18" t="s">
        <v>220</v>
      </c>
      <c r="C196" s="17">
        <v>1996</v>
      </c>
      <c r="D196" s="17" t="s">
        <v>23</v>
      </c>
      <c r="E196" s="17" t="s">
        <v>36</v>
      </c>
      <c r="F196" s="18"/>
      <c r="G196" s="22" t="s">
        <v>44</v>
      </c>
      <c r="H196" s="19">
        <v>1.3715277777777778E-2</v>
      </c>
      <c r="I196" s="19">
        <v>3.3414351851851855E-2</v>
      </c>
      <c r="J196" s="23"/>
      <c r="K196" s="23"/>
      <c r="L196" s="23"/>
      <c r="M196" s="23"/>
      <c r="N196" s="20" t="s">
        <v>27</v>
      </c>
      <c r="O196" s="24" t="s">
        <v>137</v>
      </c>
      <c r="Q196" s="22">
        <f>COUNTA(H196:M196)</f>
        <v>2</v>
      </c>
      <c r="R196" s="6">
        <f>IF($E196=R$5,$Q196,0)</f>
        <v>0</v>
      </c>
      <c r="S196" s="6">
        <f>IF($E196=S$5,$Q196,0)</f>
        <v>0</v>
      </c>
      <c r="T196" s="6">
        <f>IF($E196=T$5,$Q196,0)</f>
        <v>2</v>
      </c>
      <c r="U196" s="6">
        <f>IF($E196=U$5,$Q196,0)</f>
        <v>0</v>
      </c>
      <c r="V196" s="6">
        <f>IF($E196=V$5,$Q196,0)</f>
        <v>0</v>
      </c>
      <c r="W196" s="6">
        <f>IF($E196=W$5,$Q196,0)</f>
        <v>0</v>
      </c>
      <c r="Y196" s="6">
        <f>IF($F196=Y$5,$Q196,0)</f>
        <v>0</v>
      </c>
      <c r="Z196" s="6">
        <f>IF($F196=Z$5,$Q196,0)</f>
        <v>0</v>
      </c>
      <c r="AB196" s="6">
        <v>1</v>
      </c>
    </row>
    <row r="197" spans="1:28" ht="15.75" customHeight="1" x14ac:dyDescent="0.25">
      <c r="A197" s="17"/>
      <c r="B197" s="22"/>
      <c r="C197" s="17"/>
      <c r="D197" s="17"/>
      <c r="E197" s="17"/>
      <c r="F197" s="22"/>
      <c r="G197" s="22"/>
      <c r="H197" s="19"/>
      <c r="I197" s="19">
        <f>I196-H196</f>
        <v>1.9699074074074077E-2</v>
      </c>
      <c r="J197" s="23"/>
      <c r="K197" s="23"/>
      <c r="L197" s="23"/>
      <c r="M197" s="23"/>
      <c r="N197" s="20"/>
      <c r="O197" s="21"/>
      <c r="Q197" s="22"/>
    </row>
    <row r="198" spans="1:28" ht="15.75" customHeight="1" x14ac:dyDescent="0.25">
      <c r="A198" s="17">
        <v>39</v>
      </c>
      <c r="B198" s="18" t="s">
        <v>94</v>
      </c>
      <c r="C198" s="17">
        <v>1974</v>
      </c>
      <c r="D198" s="17" t="s">
        <v>10</v>
      </c>
      <c r="E198" s="17" t="s">
        <v>20</v>
      </c>
      <c r="F198" s="18"/>
      <c r="G198" s="22" t="s">
        <v>44</v>
      </c>
      <c r="H198" s="19">
        <v>1.7881944444444443E-2</v>
      </c>
      <c r="I198" s="19">
        <v>3.6805555555555557E-2</v>
      </c>
      <c r="J198" s="23"/>
      <c r="K198" s="23"/>
      <c r="L198" s="23"/>
      <c r="M198" s="23"/>
      <c r="N198" s="20" t="s">
        <v>57</v>
      </c>
      <c r="O198" s="24" t="s">
        <v>157</v>
      </c>
      <c r="Q198" s="22">
        <f>COUNTA(H198:M198)</f>
        <v>2</v>
      </c>
      <c r="R198" s="6">
        <f>IF($E198=R$5,$Q198,0)</f>
        <v>0</v>
      </c>
      <c r="S198" s="6">
        <f>IF($E198=S$5,$Q198,0)</f>
        <v>2</v>
      </c>
      <c r="T198" s="6">
        <f>IF($E198=T$5,$Q198,0)</f>
        <v>0</v>
      </c>
      <c r="U198" s="6">
        <f>IF($E198=U$5,$Q198,0)</f>
        <v>0</v>
      </c>
      <c r="V198" s="6">
        <f>IF($E198=V$5,$Q198,0)</f>
        <v>0</v>
      </c>
      <c r="W198" s="6">
        <f>IF($E198=W$5,$Q198,0)</f>
        <v>0</v>
      </c>
      <c r="Y198" s="6">
        <f>IF($F198=Y$5,$Q198,0)</f>
        <v>0</v>
      </c>
      <c r="Z198" s="6">
        <f>IF($F198=Z$5,$Q198,0)</f>
        <v>0</v>
      </c>
      <c r="AB198" s="6">
        <v>1</v>
      </c>
    </row>
    <row r="199" spans="1:28" ht="15.75" customHeight="1" x14ac:dyDescent="0.25">
      <c r="A199" s="17"/>
      <c r="B199" s="22"/>
      <c r="C199" s="17"/>
      <c r="D199" s="17"/>
      <c r="E199" s="17"/>
      <c r="F199" s="22"/>
      <c r="G199" s="22"/>
      <c r="H199" s="19"/>
      <c r="I199" s="19">
        <f t="shared" ref="I199" si="241">I198-H198</f>
        <v>1.8923611111111113E-2</v>
      </c>
      <c r="J199" s="23"/>
      <c r="K199" s="23"/>
      <c r="L199" s="23"/>
      <c r="M199" s="23"/>
      <c r="N199" s="20"/>
      <c r="O199" s="21"/>
      <c r="Q199" s="22"/>
    </row>
    <row r="200" spans="1:28" ht="15.75" customHeight="1" x14ac:dyDescent="0.25">
      <c r="A200" s="17">
        <v>40</v>
      </c>
      <c r="B200" s="18" t="s">
        <v>84</v>
      </c>
      <c r="C200" s="17">
        <v>1996</v>
      </c>
      <c r="D200" s="17" t="s">
        <v>23</v>
      </c>
      <c r="E200" s="17" t="s">
        <v>20</v>
      </c>
      <c r="F200" s="18"/>
      <c r="G200" s="22" t="s">
        <v>44</v>
      </c>
      <c r="H200" s="19">
        <v>1.7881944444444443E-2</v>
      </c>
      <c r="I200" s="19">
        <v>3.6805555555555557E-2</v>
      </c>
      <c r="J200" s="19"/>
      <c r="K200" s="19"/>
      <c r="L200" s="23"/>
      <c r="M200" s="23"/>
      <c r="N200" s="20" t="s">
        <v>32</v>
      </c>
      <c r="O200" s="24" t="s">
        <v>141</v>
      </c>
      <c r="Q200" s="22">
        <f t="shared" si="196"/>
        <v>2</v>
      </c>
      <c r="R200" s="6">
        <f t="shared" ref="R200:W200" si="242">IF($E200=R$5,$Q200,0)</f>
        <v>0</v>
      </c>
      <c r="S200" s="6">
        <f t="shared" si="242"/>
        <v>2</v>
      </c>
      <c r="T200" s="6">
        <f t="shared" si="242"/>
        <v>0</v>
      </c>
      <c r="U200" s="6">
        <f t="shared" si="242"/>
        <v>0</v>
      </c>
      <c r="V200" s="6">
        <f t="shared" si="242"/>
        <v>0</v>
      </c>
      <c r="W200" s="6">
        <f t="shared" si="242"/>
        <v>0</v>
      </c>
      <c r="Y200" s="6">
        <f>IF($F200=Y$5,$Q200,0)</f>
        <v>0</v>
      </c>
      <c r="Z200" s="6">
        <f>IF($F200=Z$5,$Q200,0)</f>
        <v>0</v>
      </c>
      <c r="AB200" s="6">
        <v>1</v>
      </c>
    </row>
    <row r="201" spans="1:28" ht="15.75" customHeight="1" x14ac:dyDescent="0.25">
      <c r="A201" s="17"/>
      <c r="B201" s="22"/>
      <c r="C201" s="17"/>
      <c r="D201" s="17"/>
      <c r="E201" s="17"/>
      <c r="F201" s="22"/>
      <c r="G201" s="22"/>
      <c r="H201" s="19"/>
      <c r="I201" s="19">
        <f t="shared" ref="I201" si="243">I200-H200</f>
        <v>1.8923611111111113E-2</v>
      </c>
      <c r="J201" s="19"/>
      <c r="K201" s="19"/>
      <c r="L201" s="23"/>
      <c r="M201" s="23"/>
      <c r="N201" s="20"/>
      <c r="O201" s="21"/>
      <c r="Q201" s="22"/>
    </row>
    <row r="202" spans="1:28" ht="15.75" customHeight="1" x14ac:dyDescent="0.25">
      <c r="A202" s="17">
        <v>41</v>
      </c>
      <c r="B202" s="18" t="s">
        <v>221</v>
      </c>
      <c r="C202" s="17">
        <v>1971</v>
      </c>
      <c r="D202" s="17" t="s">
        <v>35</v>
      </c>
      <c r="E202" s="17" t="s">
        <v>20</v>
      </c>
      <c r="F202" s="18"/>
      <c r="G202" s="22" t="s">
        <v>44</v>
      </c>
      <c r="H202" s="19">
        <v>1.7881944444444443E-2</v>
      </c>
      <c r="I202" s="19">
        <v>3.6805555555555557E-2</v>
      </c>
      <c r="J202" s="23"/>
      <c r="K202" s="23"/>
      <c r="L202" s="23"/>
      <c r="M202" s="23"/>
      <c r="N202" s="20" t="s">
        <v>16</v>
      </c>
      <c r="O202" s="24" t="s">
        <v>127</v>
      </c>
      <c r="Q202" s="22">
        <f t="shared" si="196"/>
        <v>2</v>
      </c>
      <c r="R202" s="6">
        <f t="shared" ref="R202:W202" si="244">IF($E202=R$5,$Q202,0)</f>
        <v>0</v>
      </c>
      <c r="S202" s="6">
        <f t="shared" si="244"/>
        <v>2</v>
      </c>
      <c r="T202" s="6">
        <f t="shared" si="244"/>
        <v>0</v>
      </c>
      <c r="U202" s="6">
        <f t="shared" si="244"/>
        <v>0</v>
      </c>
      <c r="V202" s="6">
        <f t="shared" si="244"/>
        <v>0</v>
      </c>
      <c r="W202" s="6">
        <f t="shared" si="244"/>
        <v>0</v>
      </c>
      <c r="Y202" s="6">
        <f>IF($F202=Y$5,$Q202,0)</f>
        <v>0</v>
      </c>
      <c r="Z202" s="6">
        <f>IF($F202=Z$5,$Q202,0)</f>
        <v>0</v>
      </c>
      <c r="AB202" s="6">
        <v>1</v>
      </c>
    </row>
    <row r="203" spans="1:28" ht="15.75" customHeight="1" x14ac:dyDescent="0.25">
      <c r="A203" s="17"/>
      <c r="B203" s="22"/>
      <c r="C203" s="17"/>
      <c r="D203" s="17"/>
      <c r="E203" s="17"/>
      <c r="F203" s="22"/>
      <c r="G203" s="22"/>
      <c r="H203" s="19"/>
      <c r="I203" s="19">
        <f t="shared" ref="I203" si="245">I202-H202</f>
        <v>1.8923611111111113E-2</v>
      </c>
      <c r="J203" s="23"/>
      <c r="K203" s="23"/>
      <c r="L203" s="23"/>
      <c r="M203" s="23"/>
      <c r="N203" s="20"/>
      <c r="O203" s="21"/>
      <c r="Q203" s="22"/>
    </row>
    <row r="204" spans="1:28" ht="15.75" customHeight="1" x14ac:dyDescent="0.25">
      <c r="A204" s="17">
        <v>42</v>
      </c>
      <c r="B204" s="18" t="s">
        <v>222</v>
      </c>
      <c r="C204" s="17">
        <v>1987</v>
      </c>
      <c r="D204" s="17" t="s">
        <v>8</v>
      </c>
      <c r="E204" s="17" t="s">
        <v>48</v>
      </c>
      <c r="F204" s="18" t="s">
        <v>54</v>
      </c>
      <c r="G204" s="22" t="s">
        <v>44</v>
      </c>
      <c r="H204" s="19">
        <v>1.5428240740740741E-2</v>
      </c>
      <c r="I204" s="19"/>
      <c r="J204" s="23"/>
      <c r="K204" s="23"/>
      <c r="L204" s="23"/>
      <c r="M204" s="23"/>
      <c r="N204" s="20" t="s">
        <v>71</v>
      </c>
      <c r="O204" s="24" t="s">
        <v>155</v>
      </c>
      <c r="Q204" s="22">
        <f t="shared" si="196"/>
        <v>1</v>
      </c>
      <c r="R204" s="6">
        <f t="shared" ref="R204:W204" si="246">IF($E204=R$5,$Q204,0)</f>
        <v>0</v>
      </c>
      <c r="S204" s="6">
        <f t="shared" si="246"/>
        <v>0</v>
      </c>
      <c r="T204" s="6">
        <f t="shared" si="246"/>
        <v>0</v>
      </c>
      <c r="U204" s="6">
        <f t="shared" si="246"/>
        <v>1</v>
      </c>
      <c r="V204" s="6">
        <f t="shared" si="246"/>
        <v>0</v>
      </c>
      <c r="W204" s="6">
        <f t="shared" si="246"/>
        <v>0</v>
      </c>
      <c r="Y204" s="6">
        <f>IF($F204=Y$5,$Q204,0)</f>
        <v>1</v>
      </c>
      <c r="Z204" s="6">
        <f>IF($F204=Z$5,$Q204,0)</f>
        <v>0</v>
      </c>
      <c r="AB204" s="6">
        <v>1</v>
      </c>
    </row>
    <row r="205" spans="1:28" ht="15.75" customHeight="1" x14ac:dyDescent="0.25">
      <c r="A205" s="17"/>
      <c r="B205" s="22"/>
      <c r="C205" s="17"/>
      <c r="D205" s="17"/>
      <c r="E205" s="17"/>
      <c r="F205" s="22"/>
      <c r="G205" s="22"/>
      <c r="H205" s="19"/>
      <c r="I205" s="19"/>
      <c r="J205" s="23"/>
      <c r="K205" s="23"/>
      <c r="L205" s="23"/>
      <c r="M205" s="23"/>
      <c r="N205" s="20"/>
      <c r="O205" s="21"/>
      <c r="Q205" s="22"/>
    </row>
    <row r="206" spans="1:28" ht="15.75" customHeight="1" x14ac:dyDescent="0.25">
      <c r="A206" s="17">
        <v>43</v>
      </c>
      <c r="B206" s="18" t="s">
        <v>223</v>
      </c>
      <c r="C206" s="17">
        <v>1988</v>
      </c>
      <c r="D206" s="17" t="s">
        <v>8</v>
      </c>
      <c r="E206" s="17" t="s">
        <v>48</v>
      </c>
      <c r="F206" s="18" t="s">
        <v>54</v>
      </c>
      <c r="G206" s="22" t="s">
        <v>44</v>
      </c>
      <c r="H206" s="19">
        <v>2.2511574074074073E-2</v>
      </c>
      <c r="I206" s="23"/>
      <c r="J206" s="23"/>
      <c r="K206" s="23"/>
      <c r="L206" s="23"/>
      <c r="M206" s="23"/>
      <c r="N206" s="20" t="s">
        <v>92</v>
      </c>
      <c r="O206" s="24" t="s">
        <v>156</v>
      </c>
      <c r="Q206" s="22">
        <f>COUNTA(H206:M206)</f>
        <v>1</v>
      </c>
      <c r="R206" s="6">
        <f>IF($E206=R$5,$Q206,0)</f>
        <v>0</v>
      </c>
      <c r="S206" s="6">
        <f>IF($E206=S$5,$Q206,0)</f>
        <v>0</v>
      </c>
      <c r="T206" s="6">
        <f>IF($E206=T$5,$Q206,0)</f>
        <v>0</v>
      </c>
      <c r="U206" s="6">
        <f>IF($E206=U$5,$Q206,0)</f>
        <v>1</v>
      </c>
      <c r="V206" s="6">
        <f>IF($E206=V$5,$Q206,0)</f>
        <v>0</v>
      </c>
      <c r="W206" s="6">
        <f>IF($E206=W$5,$Q206,0)</f>
        <v>0</v>
      </c>
      <c r="Y206" s="6">
        <f>IF($F206=Y$5,$Q206,0)</f>
        <v>1</v>
      </c>
      <c r="Z206" s="6">
        <f>IF($F206=Z$5,$Q206,0)</f>
        <v>0</v>
      </c>
      <c r="AB206" s="6">
        <v>1</v>
      </c>
    </row>
    <row r="207" spans="1:28" ht="15.75" customHeight="1" x14ac:dyDescent="0.25">
      <c r="A207" s="17"/>
      <c r="B207" s="22"/>
      <c r="C207" s="17"/>
      <c r="D207" s="17"/>
      <c r="E207" s="17"/>
      <c r="F207" s="22"/>
      <c r="G207" s="22"/>
      <c r="H207" s="23"/>
      <c r="I207" s="23"/>
      <c r="J207" s="23"/>
      <c r="K207" s="23"/>
      <c r="L207" s="23"/>
      <c r="M207" s="23"/>
      <c r="N207" s="20"/>
      <c r="O207" s="21"/>
      <c r="Q207" s="22"/>
    </row>
    <row r="208" spans="1:28" ht="15.75" customHeight="1" x14ac:dyDescent="0.25">
      <c r="A208" s="17">
        <v>44</v>
      </c>
      <c r="B208" s="18" t="s">
        <v>224</v>
      </c>
      <c r="C208" s="17">
        <v>1981</v>
      </c>
      <c r="D208" s="17" t="s">
        <v>10</v>
      </c>
      <c r="E208" s="17" t="s">
        <v>15</v>
      </c>
      <c r="F208" s="18"/>
      <c r="G208" s="22" t="s">
        <v>44</v>
      </c>
      <c r="H208" s="19">
        <v>3.1307870370370368E-2</v>
      </c>
      <c r="I208" s="23"/>
      <c r="J208" s="23"/>
      <c r="K208" s="23"/>
      <c r="L208" s="23"/>
      <c r="M208" s="23"/>
      <c r="N208" s="20" t="s">
        <v>59</v>
      </c>
      <c r="O208" s="24" t="s">
        <v>225</v>
      </c>
      <c r="Q208" s="22">
        <f t="shared" si="196"/>
        <v>1</v>
      </c>
      <c r="R208" s="6">
        <f t="shared" ref="R208:W208" si="247">IF($E208=R$5,$Q208,0)</f>
        <v>1</v>
      </c>
      <c r="S208" s="6">
        <f t="shared" si="247"/>
        <v>0</v>
      </c>
      <c r="T208" s="6">
        <f t="shared" si="247"/>
        <v>0</v>
      </c>
      <c r="U208" s="6">
        <f t="shared" si="247"/>
        <v>0</v>
      </c>
      <c r="V208" s="6">
        <f t="shared" si="247"/>
        <v>0</v>
      </c>
      <c r="W208" s="6">
        <f t="shared" si="247"/>
        <v>0</v>
      </c>
      <c r="Y208" s="6">
        <f>IF($F208=Y$5,$Q208,0)</f>
        <v>0</v>
      </c>
      <c r="Z208" s="6">
        <f>IF($F208=Z$5,$Q208,0)</f>
        <v>0</v>
      </c>
      <c r="AB208" s="6">
        <v>1</v>
      </c>
    </row>
    <row r="209" spans="1:28" ht="15.75" customHeight="1" x14ac:dyDescent="0.25">
      <c r="A209" s="17"/>
      <c r="B209" s="22"/>
      <c r="C209" s="17"/>
      <c r="D209" s="17"/>
      <c r="E209" s="17"/>
      <c r="F209" s="22"/>
      <c r="G209" s="22"/>
      <c r="H209" s="23"/>
      <c r="I209" s="23"/>
      <c r="J209" s="23"/>
      <c r="K209" s="23"/>
      <c r="L209" s="23"/>
      <c r="M209" s="23"/>
      <c r="N209" s="20"/>
      <c r="O209" s="21"/>
      <c r="Q209" s="22"/>
    </row>
    <row r="210" spans="1:28" ht="15.75" customHeight="1" x14ac:dyDescent="0.25">
      <c r="A210" s="17">
        <v>45</v>
      </c>
      <c r="B210" s="18" t="s">
        <v>226</v>
      </c>
      <c r="C210" s="17">
        <v>1981</v>
      </c>
      <c r="D210" s="17" t="s">
        <v>10</v>
      </c>
      <c r="E210" s="17" t="s">
        <v>48</v>
      </c>
      <c r="F210" s="18" t="s">
        <v>54</v>
      </c>
      <c r="G210" s="22" t="s">
        <v>44</v>
      </c>
      <c r="H210" s="19">
        <v>3.802083333333333E-2</v>
      </c>
      <c r="I210" s="23"/>
      <c r="J210" s="23"/>
      <c r="K210" s="23"/>
      <c r="L210" s="23"/>
      <c r="M210" s="23"/>
      <c r="N210" s="20" t="s">
        <v>60</v>
      </c>
      <c r="O210" s="24" t="s">
        <v>227</v>
      </c>
      <c r="Q210" s="22">
        <f t="shared" si="196"/>
        <v>1</v>
      </c>
      <c r="R210" s="6">
        <f t="shared" ref="R210:W210" si="248">IF($E210=R$5,$Q210,0)</f>
        <v>0</v>
      </c>
      <c r="S210" s="6">
        <f t="shared" si="248"/>
        <v>0</v>
      </c>
      <c r="T210" s="6">
        <f t="shared" si="248"/>
        <v>0</v>
      </c>
      <c r="U210" s="6">
        <f t="shared" si="248"/>
        <v>1</v>
      </c>
      <c r="V210" s="6">
        <f t="shared" si="248"/>
        <v>0</v>
      </c>
      <c r="W210" s="6">
        <f t="shared" si="248"/>
        <v>0</v>
      </c>
      <c r="Y210" s="6">
        <f>IF($F210=Y$5,$Q210,0)</f>
        <v>1</v>
      </c>
      <c r="Z210" s="6">
        <f>IF($F210=Z$5,$Q210,0)</f>
        <v>0</v>
      </c>
      <c r="AB210" s="6">
        <v>1</v>
      </c>
    </row>
    <row r="211" spans="1:28" ht="15.75" customHeight="1" x14ac:dyDescent="0.25">
      <c r="A211" s="17"/>
      <c r="B211" s="22"/>
      <c r="C211" s="17"/>
      <c r="D211" s="17"/>
      <c r="E211" s="17"/>
      <c r="F211" s="22"/>
      <c r="G211" s="22"/>
      <c r="H211" s="23"/>
      <c r="I211" s="23"/>
      <c r="J211" s="23"/>
      <c r="K211" s="23"/>
      <c r="L211" s="23"/>
      <c r="M211" s="23"/>
      <c r="N211" s="20"/>
      <c r="O211" s="21"/>
      <c r="Q211" s="22"/>
    </row>
    <row r="212" spans="1:28" ht="15.75" customHeight="1" x14ac:dyDescent="0.25">
      <c r="A212" s="37"/>
      <c r="B212" s="38"/>
      <c r="C212" s="37"/>
      <c r="D212" s="37"/>
      <c r="E212" s="37"/>
      <c r="F212" s="38"/>
      <c r="G212" s="38"/>
      <c r="H212" s="38"/>
      <c r="I212" s="38"/>
      <c r="J212" s="38"/>
      <c r="K212" s="38"/>
      <c r="L212" s="38"/>
      <c r="M212" s="38"/>
      <c r="N212" s="21"/>
      <c r="O212" s="21"/>
      <c r="Q212" s="38"/>
      <c r="AB212" s="6">
        <f>SUM(AB122:AB211)</f>
        <v>38</v>
      </c>
    </row>
    <row r="213" spans="1:28" ht="15.75" customHeight="1" x14ac:dyDescent="0.25">
      <c r="C213" s="8" t="s">
        <v>228</v>
      </c>
      <c r="E213" s="39" t="str">
        <f>X213</f>
        <v>Первенство подразделений ИГ</v>
      </c>
      <c r="F213" s="39"/>
      <c r="G213" s="39"/>
      <c r="H213" s="40" t="s">
        <v>237</v>
      </c>
      <c r="I213" s="41"/>
      <c r="J213" s="41"/>
      <c r="K213" s="41"/>
      <c r="L213" s="41"/>
      <c r="M213" s="41"/>
      <c r="N213" s="41"/>
      <c r="O213" s="35"/>
      <c r="R213" s="41" t="s">
        <v>104</v>
      </c>
      <c r="S213" s="41"/>
      <c r="T213" s="41"/>
      <c r="U213" s="41"/>
      <c r="V213" s="41"/>
      <c r="W213" s="41"/>
      <c r="X213" s="42" t="s">
        <v>105</v>
      </c>
      <c r="Y213" s="42"/>
      <c r="Z213" s="42"/>
      <c r="AA213" s="42"/>
      <c r="AB213" s="6">
        <f>AB212+AB120</f>
        <v>71</v>
      </c>
    </row>
    <row r="214" spans="1:28" ht="28.5" customHeight="1" x14ac:dyDescent="0.25">
      <c r="A214" s="43" t="s">
        <v>107</v>
      </c>
      <c r="B214" s="43">
        <f>COUNTA(A7:A211)</f>
        <v>102</v>
      </c>
      <c r="C214" s="8">
        <f>C215+C216</f>
        <v>71</v>
      </c>
      <c r="E214" s="44" t="str">
        <f>Y214</f>
        <v>физгео- графы</v>
      </c>
      <c r="F214" s="44" t="str">
        <f>Z214</f>
        <v>карто- графы</v>
      </c>
      <c r="G214" s="44" t="s">
        <v>229</v>
      </c>
      <c r="H214" s="45"/>
      <c r="I214" s="46" t="str">
        <f t="shared" ref="I214:N215" si="249">R214</f>
        <v>ИГХ</v>
      </c>
      <c r="J214" s="46" t="str">
        <f t="shared" si="249"/>
        <v>ИСЭМ</v>
      </c>
      <c r="K214" s="46" t="str">
        <f t="shared" si="249"/>
        <v>ИЗК</v>
      </c>
      <c r="L214" s="46" t="str">
        <f t="shared" si="249"/>
        <v>ИГ</v>
      </c>
      <c r="M214" s="46" t="str">
        <f t="shared" si="249"/>
        <v>ИрИХ</v>
      </c>
      <c r="N214" s="46" t="str">
        <f t="shared" si="249"/>
        <v>ЛИН</v>
      </c>
      <c r="O214" s="35"/>
      <c r="R214" s="47" t="s">
        <v>15</v>
      </c>
      <c r="S214" s="47" t="s">
        <v>20</v>
      </c>
      <c r="T214" s="47" t="s">
        <v>36</v>
      </c>
      <c r="U214" s="47" t="s">
        <v>48</v>
      </c>
      <c r="V214" s="47" t="s">
        <v>53</v>
      </c>
      <c r="W214" s="47" t="s">
        <v>40</v>
      </c>
      <c r="X214" s="48"/>
      <c r="Y214" s="18" t="s">
        <v>112</v>
      </c>
      <c r="Z214" s="18" t="s">
        <v>111</v>
      </c>
    </row>
    <row r="215" spans="1:28" ht="28.5" customHeight="1" x14ac:dyDescent="0.25">
      <c r="A215" s="43" t="s">
        <v>108</v>
      </c>
      <c r="B215" s="43">
        <f>A119</f>
        <v>57</v>
      </c>
      <c r="C215" s="8">
        <f>AB120</f>
        <v>33</v>
      </c>
      <c r="D215" s="49" t="s">
        <v>103</v>
      </c>
      <c r="E215" s="46">
        <v>21</v>
      </c>
      <c r="F215" s="46">
        <v>22</v>
      </c>
      <c r="G215" s="46">
        <v>8</v>
      </c>
      <c r="H215" s="50" t="s">
        <v>103</v>
      </c>
      <c r="I215" s="46">
        <v>48</v>
      </c>
      <c r="J215" s="46">
        <v>14</v>
      </c>
      <c r="K215" s="46">
        <v>45</v>
      </c>
      <c r="L215" s="46">
        <v>51</v>
      </c>
      <c r="M215" s="46">
        <v>15</v>
      </c>
      <c r="N215" s="46">
        <v>58</v>
      </c>
      <c r="O215" s="35"/>
      <c r="P215" s="15"/>
      <c r="Q215" s="51" t="s">
        <v>103</v>
      </c>
      <c r="R215" s="46" t="e">
        <f>SUM(R6:R211)</f>
        <v>#REF!</v>
      </c>
      <c r="S215" s="46" t="e">
        <f>SUM(S6:S211)</f>
        <v>#REF!</v>
      </c>
      <c r="T215" s="46" t="e">
        <f>SUM(T6:T211)</f>
        <v>#REF!</v>
      </c>
      <c r="U215" s="46" t="e">
        <f>SUM(U6:U211)</f>
        <v>#REF!</v>
      </c>
      <c r="V215" s="46" t="e">
        <f>SUM(V6:V211)</f>
        <v>#REF!</v>
      </c>
      <c r="W215" s="46" t="e">
        <f>SUM(W6:W211)</f>
        <v>#REF!</v>
      </c>
      <c r="X215" s="45"/>
      <c r="Y215" s="46">
        <f>SUM(Y6:Y211)</f>
        <v>21</v>
      </c>
      <c r="Z215" s="46">
        <f>SUM(Z6:Z211)</f>
        <v>13</v>
      </c>
    </row>
    <row r="216" spans="1:28" ht="28.5" customHeight="1" x14ac:dyDescent="0.25">
      <c r="A216" s="43" t="s">
        <v>109</v>
      </c>
      <c r="B216" s="43">
        <f>A210</f>
        <v>45</v>
      </c>
      <c r="C216" s="8">
        <f>AB212</f>
        <v>38</v>
      </c>
      <c r="D216" s="50" t="s">
        <v>106</v>
      </c>
      <c r="E216" s="46">
        <v>2</v>
      </c>
      <c r="F216" s="46">
        <v>1</v>
      </c>
      <c r="G216" s="46">
        <v>3</v>
      </c>
      <c r="H216" s="50" t="s">
        <v>113</v>
      </c>
      <c r="I216" s="46">
        <v>0</v>
      </c>
      <c r="J216" s="46">
        <v>0</v>
      </c>
      <c r="K216" s="46">
        <v>3</v>
      </c>
      <c r="L216" s="46">
        <v>3</v>
      </c>
      <c r="M216" s="46">
        <v>0</v>
      </c>
      <c r="N216" s="46">
        <v>0</v>
      </c>
      <c r="O216" s="35"/>
      <c r="P216" s="15"/>
      <c r="Q216" s="51"/>
      <c r="R216" s="46"/>
      <c r="S216" s="46"/>
      <c r="T216" s="46"/>
      <c r="U216" s="46"/>
      <c r="V216" s="46"/>
      <c r="W216" s="46"/>
      <c r="X216" s="45"/>
      <c r="Y216" s="46"/>
      <c r="Z216" s="46"/>
    </row>
    <row r="217" spans="1:28" ht="28.5" customHeight="1" x14ac:dyDescent="0.25">
      <c r="H217" s="50" t="s">
        <v>114</v>
      </c>
      <c r="I217" s="46">
        <f>I215+I216</f>
        <v>48</v>
      </c>
      <c r="J217" s="46">
        <f t="shared" ref="J217:N217" si="250">J215+J216</f>
        <v>14</v>
      </c>
      <c r="K217" s="46">
        <f t="shared" si="250"/>
        <v>48</v>
      </c>
      <c r="L217" s="46">
        <f t="shared" si="250"/>
        <v>54</v>
      </c>
      <c r="M217" s="46">
        <f t="shared" si="250"/>
        <v>15</v>
      </c>
      <c r="N217" s="46">
        <f t="shared" si="250"/>
        <v>58</v>
      </c>
      <c r="O217" s="35"/>
      <c r="P217" s="15"/>
      <c r="Q217" s="52"/>
      <c r="R217" s="53"/>
      <c r="S217" s="53"/>
      <c r="T217" s="53"/>
      <c r="U217" s="53"/>
      <c r="V217" s="53"/>
      <c r="W217" s="53"/>
      <c r="X217" s="54"/>
      <c r="Y217" s="55"/>
      <c r="Z217" s="55"/>
    </row>
    <row r="218" spans="1:28" ht="15.75" customHeight="1" x14ac:dyDescent="0.25">
      <c r="H218" s="50" t="s">
        <v>106</v>
      </c>
      <c r="I218" s="46" t="s">
        <v>129</v>
      </c>
      <c r="J218" s="46">
        <v>6</v>
      </c>
      <c r="K218" s="56" t="s">
        <v>129</v>
      </c>
      <c r="L218" s="56" t="s">
        <v>12</v>
      </c>
      <c r="M218" s="46">
        <v>5</v>
      </c>
      <c r="N218" s="46">
        <v>1</v>
      </c>
      <c r="O218" s="35"/>
    </row>
    <row r="219" spans="1:28" ht="15.75" customHeight="1" x14ac:dyDescent="0.25">
      <c r="O219" s="35"/>
    </row>
    <row r="220" spans="1:28" ht="15.75" customHeight="1" x14ac:dyDescent="0.25">
      <c r="D220" s="43" t="s">
        <v>115</v>
      </c>
      <c r="E220" s="57"/>
      <c r="H220" s="6" t="s">
        <v>234</v>
      </c>
      <c r="N220" s="35"/>
      <c r="O220" s="35"/>
    </row>
    <row r="221" spans="1:28" ht="15.75" customHeight="1" x14ac:dyDescent="0.25">
      <c r="D221" s="43" t="s">
        <v>233</v>
      </c>
      <c r="E221" s="57"/>
      <c r="H221" s="6" t="s">
        <v>236</v>
      </c>
      <c r="N221" s="35"/>
      <c r="O221" s="35"/>
    </row>
    <row r="222" spans="1:28" ht="15.75" customHeight="1" x14ac:dyDescent="0.25">
      <c r="D222" s="43" t="s">
        <v>231</v>
      </c>
      <c r="E222" s="57"/>
      <c r="G222" s="6" t="s">
        <v>11</v>
      </c>
      <c r="N222" s="35"/>
      <c r="O222" s="35"/>
    </row>
    <row r="223" spans="1:28" ht="15.75" customHeight="1" x14ac:dyDescent="0.25">
      <c r="D223" s="43" t="s">
        <v>232</v>
      </c>
      <c r="E223" s="6"/>
      <c r="H223" s="6" t="s">
        <v>235</v>
      </c>
      <c r="O223" s="35"/>
    </row>
    <row r="224" spans="1:28" ht="15.75" customHeight="1" x14ac:dyDescent="0.25">
      <c r="D224" s="8" t="s">
        <v>230</v>
      </c>
      <c r="O224" s="35"/>
    </row>
    <row r="225" spans="14:15" ht="15.75" customHeight="1" x14ac:dyDescent="0.25">
      <c r="O225" s="35"/>
    </row>
    <row r="226" spans="14:15" ht="15.75" customHeight="1" x14ac:dyDescent="0.25">
      <c r="O226" s="35"/>
    </row>
    <row r="227" spans="14:15" ht="15.75" customHeight="1" x14ac:dyDescent="0.25">
      <c r="N227" s="35"/>
      <c r="O227" s="35"/>
    </row>
    <row r="228" spans="14:15" ht="15.75" customHeight="1" x14ac:dyDescent="0.25">
      <c r="N228" s="35"/>
      <c r="O228" s="35"/>
    </row>
    <row r="229" spans="14:15" ht="15.75" customHeight="1" x14ac:dyDescent="0.25">
      <c r="N229" s="35"/>
      <c r="O229" s="35"/>
    </row>
    <row r="230" spans="14:15" ht="15.75" customHeight="1" x14ac:dyDescent="0.25">
      <c r="N230" s="35"/>
      <c r="O230" s="35"/>
    </row>
    <row r="231" spans="14:15" ht="15.75" customHeight="1" x14ac:dyDescent="0.25">
      <c r="N231" s="35"/>
      <c r="O231" s="35"/>
    </row>
    <row r="232" spans="14:15" ht="15.75" customHeight="1" x14ac:dyDescent="0.25">
      <c r="N232" s="35"/>
      <c r="O232" s="35"/>
    </row>
    <row r="233" spans="14:15" ht="15.75" customHeight="1" x14ac:dyDescent="0.25">
      <c r="N233" s="35"/>
      <c r="O233" s="35"/>
    </row>
    <row r="234" spans="14:15" ht="15.75" customHeight="1" x14ac:dyDescent="0.25">
      <c r="N234" s="35"/>
      <c r="O234" s="35"/>
    </row>
    <row r="235" spans="14:15" ht="15.75" customHeight="1" x14ac:dyDescent="0.25">
      <c r="N235" s="35"/>
      <c r="O235" s="35"/>
    </row>
    <row r="236" spans="14:15" ht="15.75" customHeight="1" x14ac:dyDescent="0.25">
      <c r="N236" s="35"/>
      <c r="O236" s="35"/>
    </row>
    <row r="237" spans="14:15" ht="15.75" customHeight="1" x14ac:dyDescent="0.25">
      <c r="N237" s="35"/>
      <c r="O237" s="35"/>
    </row>
    <row r="238" spans="14:15" ht="15.75" customHeight="1" x14ac:dyDescent="0.25">
      <c r="N238" s="35"/>
      <c r="O238" s="35"/>
    </row>
    <row r="239" spans="14:15" ht="15.75" customHeight="1" x14ac:dyDescent="0.25">
      <c r="N239" s="35"/>
      <c r="O239" s="35"/>
    </row>
    <row r="240" spans="14:15" ht="15.75" customHeight="1" x14ac:dyDescent="0.25">
      <c r="N240" s="35"/>
      <c r="O240" s="35"/>
    </row>
    <row r="241" spans="14:15" ht="15.75" customHeight="1" x14ac:dyDescent="0.25">
      <c r="N241" s="35"/>
      <c r="O241" s="35"/>
    </row>
    <row r="242" spans="14:15" ht="15.75" customHeight="1" x14ac:dyDescent="0.25">
      <c r="N242" s="35"/>
      <c r="O242" s="35"/>
    </row>
    <row r="243" spans="14:15" ht="15.75" customHeight="1" x14ac:dyDescent="0.25">
      <c r="N243" s="35"/>
      <c r="O243" s="35"/>
    </row>
    <row r="244" spans="14:15" ht="15.75" customHeight="1" x14ac:dyDescent="0.25">
      <c r="N244" s="35"/>
      <c r="O244" s="35"/>
    </row>
    <row r="245" spans="14:15" ht="15.75" customHeight="1" x14ac:dyDescent="0.25">
      <c r="N245" s="35"/>
      <c r="O245" s="35"/>
    </row>
    <row r="246" spans="14:15" ht="15.75" customHeight="1" x14ac:dyDescent="0.25">
      <c r="N246" s="35"/>
      <c r="O246" s="35"/>
    </row>
    <row r="247" spans="14:15" ht="15.75" customHeight="1" x14ac:dyDescent="0.25">
      <c r="N247" s="35"/>
      <c r="O247" s="35"/>
    </row>
    <row r="248" spans="14:15" ht="15.75" customHeight="1" x14ac:dyDescent="0.25">
      <c r="N248" s="35"/>
      <c r="O248" s="35"/>
    </row>
    <row r="249" spans="14:15" ht="15.75" customHeight="1" x14ac:dyDescent="0.25">
      <c r="N249" s="35"/>
      <c r="O249" s="35"/>
    </row>
    <row r="250" spans="14:15" ht="15.75" customHeight="1" x14ac:dyDescent="0.25">
      <c r="N250" s="35"/>
      <c r="O250" s="35"/>
    </row>
    <row r="251" spans="14:15" ht="15.75" customHeight="1" x14ac:dyDescent="0.25">
      <c r="N251" s="35"/>
      <c r="O251" s="35"/>
    </row>
    <row r="252" spans="14:15" ht="15.75" customHeight="1" x14ac:dyDescent="0.25">
      <c r="N252" s="35"/>
      <c r="O252" s="35"/>
    </row>
    <row r="253" spans="14:15" ht="15.75" customHeight="1" x14ac:dyDescent="0.25">
      <c r="N253" s="35"/>
      <c r="O253" s="35"/>
    </row>
    <row r="254" spans="14:15" ht="15.75" customHeight="1" x14ac:dyDescent="0.25">
      <c r="N254" s="35"/>
      <c r="O254" s="35"/>
    </row>
    <row r="255" spans="14:15" ht="15.75" customHeight="1" x14ac:dyDescent="0.25">
      <c r="N255" s="35"/>
      <c r="O255" s="35"/>
    </row>
    <row r="256" spans="14:15" ht="15.75" customHeight="1" x14ac:dyDescent="0.25">
      <c r="N256" s="35"/>
      <c r="O256" s="35"/>
    </row>
    <row r="257" spans="14:15" ht="15.75" customHeight="1" x14ac:dyDescent="0.25">
      <c r="N257" s="35"/>
      <c r="O257" s="35"/>
    </row>
    <row r="258" spans="14:15" ht="15.75" customHeight="1" x14ac:dyDescent="0.25">
      <c r="N258" s="35"/>
      <c r="O258" s="35"/>
    </row>
    <row r="259" spans="14:15" ht="15.75" customHeight="1" x14ac:dyDescent="0.25">
      <c r="N259" s="35"/>
      <c r="O259" s="35"/>
    </row>
    <row r="260" spans="14:15" ht="15.75" customHeight="1" x14ac:dyDescent="0.25">
      <c r="N260" s="35"/>
      <c r="O260" s="35"/>
    </row>
    <row r="261" spans="14:15" ht="15.75" customHeight="1" x14ac:dyDescent="0.25">
      <c r="N261" s="35"/>
      <c r="O261" s="35"/>
    </row>
    <row r="262" spans="14:15" ht="15.75" customHeight="1" x14ac:dyDescent="0.25">
      <c r="N262" s="35"/>
      <c r="O262" s="35"/>
    </row>
    <row r="263" spans="14:15" ht="15.75" customHeight="1" x14ac:dyDescent="0.25">
      <c r="N263" s="35"/>
      <c r="O263" s="35"/>
    </row>
    <row r="264" spans="14:15" ht="15.75" customHeight="1" x14ac:dyDescent="0.25">
      <c r="N264" s="35"/>
      <c r="O264" s="35"/>
    </row>
    <row r="265" spans="14:15" ht="15.75" customHeight="1" x14ac:dyDescent="0.25">
      <c r="N265" s="35"/>
      <c r="O265" s="35"/>
    </row>
    <row r="266" spans="14:15" ht="15.75" customHeight="1" x14ac:dyDescent="0.25">
      <c r="N266" s="35"/>
      <c r="O266" s="35"/>
    </row>
    <row r="267" spans="14:15" ht="15.75" customHeight="1" x14ac:dyDescent="0.25">
      <c r="N267" s="35"/>
      <c r="O267" s="35"/>
    </row>
    <row r="268" spans="14:15" ht="15.75" customHeight="1" x14ac:dyDescent="0.25">
      <c r="N268" s="35"/>
      <c r="O268" s="35"/>
    </row>
    <row r="269" spans="14:15" ht="15.75" customHeight="1" x14ac:dyDescent="0.25">
      <c r="N269" s="35"/>
      <c r="O269" s="35"/>
    </row>
    <row r="270" spans="14:15" ht="15.75" customHeight="1" x14ac:dyDescent="0.25">
      <c r="N270" s="35"/>
      <c r="O270" s="35"/>
    </row>
    <row r="271" spans="14:15" ht="15.75" customHeight="1" x14ac:dyDescent="0.25">
      <c r="N271" s="35"/>
      <c r="O271" s="35"/>
    </row>
    <row r="272" spans="14:15" ht="15.75" customHeight="1" x14ac:dyDescent="0.25">
      <c r="N272" s="35"/>
      <c r="O272" s="35"/>
    </row>
    <row r="273" spans="14:15" ht="15.75" customHeight="1" x14ac:dyDescent="0.25">
      <c r="N273" s="35"/>
      <c r="O273" s="35"/>
    </row>
    <row r="274" spans="14:15" ht="15.75" customHeight="1" x14ac:dyDescent="0.25">
      <c r="N274" s="35"/>
      <c r="O274" s="35"/>
    </row>
    <row r="275" spans="14:15" ht="15.75" customHeight="1" x14ac:dyDescent="0.25">
      <c r="N275" s="35"/>
      <c r="O275" s="35"/>
    </row>
    <row r="276" spans="14:15" ht="15.75" customHeight="1" x14ac:dyDescent="0.25">
      <c r="N276" s="35"/>
      <c r="O276" s="35"/>
    </row>
    <row r="277" spans="14:15" ht="15.75" customHeight="1" x14ac:dyDescent="0.25">
      <c r="N277" s="35"/>
      <c r="O277" s="35"/>
    </row>
    <row r="278" spans="14:15" ht="15.75" customHeight="1" x14ac:dyDescent="0.25">
      <c r="N278" s="35"/>
      <c r="O278" s="35"/>
    </row>
    <row r="279" spans="14:15" ht="15.75" customHeight="1" x14ac:dyDescent="0.25">
      <c r="N279" s="35"/>
      <c r="O279" s="35"/>
    </row>
    <row r="280" spans="14:15" ht="15.75" customHeight="1" x14ac:dyDescent="0.25">
      <c r="N280" s="35"/>
      <c r="O280" s="35"/>
    </row>
    <row r="281" spans="14:15" ht="15.75" customHeight="1" x14ac:dyDescent="0.25">
      <c r="N281" s="35"/>
      <c r="O281" s="35"/>
    </row>
    <row r="282" spans="14:15" ht="15.75" customHeight="1" x14ac:dyDescent="0.25">
      <c r="N282" s="35"/>
      <c r="O282" s="35"/>
    </row>
    <row r="283" spans="14:15" ht="15.75" customHeight="1" x14ac:dyDescent="0.25">
      <c r="N283" s="35"/>
      <c r="O283" s="35"/>
    </row>
    <row r="284" spans="14:15" ht="15.75" customHeight="1" x14ac:dyDescent="0.25">
      <c r="N284" s="35"/>
      <c r="O284" s="35"/>
    </row>
    <row r="285" spans="14:15" ht="15.75" customHeight="1" x14ac:dyDescent="0.25">
      <c r="N285" s="35"/>
      <c r="O285" s="35"/>
    </row>
    <row r="286" spans="14:15" ht="15.75" customHeight="1" x14ac:dyDescent="0.25">
      <c r="N286" s="35"/>
      <c r="O286" s="35"/>
    </row>
    <row r="287" spans="14:15" ht="15.75" customHeight="1" x14ac:dyDescent="0.25">
      <c r="N287" s="35"/>
      <c r="O287" s="35"/>
    </row>
    <row r="288" spans="14:15" ht="15.75" customHeight="1" x14ac:dyDescent="0.25">
      <c r="N288" s="35"/>
      <c r="O288" s="35"/>
    </row>
    <row r="289" spans="14:15" ht="15.75" customHeight="1" x14ac:dyDescent="0.25">
      <c r="N289" s="35"/>
      <c r="O289" s="35"/>
    </row>
    <row r="290" spans="14:15" ht="15.75" customHeight="1" x14ac:dyDescent="0.25">
      <c r="N290" s="35"/>
      <c r="O290" s="35"/>
    </row>
    <row r="291" spans="14:15" ht="15.75" customHeight="1" x14ac:dyDescent="0.25">
      <c r="N291" s="35"/>
      <c r="O291" s="35"/>
    </row>
    <row r="292" spans="14:15" ht="15.75" customHeight="1" x14ac:dyDescent="0.25">
      <c r="N292" s="35"/>
      <c r="O292" s="35"/>
    </row>
    <row r="293" spans="14:15" ht="15.75" customHeight="1" x14ac:dyDescent="0.25">
      <c r="N293" s="35"/>
      <c r="O293" s="35"/>
    </row>
    <row r="294" spans="14:15" ht="15.75" customHeight="1" x14ac:dyDescent="0.25">
      <c r="N294" s="35"/>
      <c r="O294" s="35"/>
    </row>
    <row r="295" spans="14:15" ht="15.75" customHeight="1" x14ac:dyDescent="0.25">
      <c r="N295" s="35"/>
      <c r="O295" s="35"/>
    </row>
    <row r="296" spans="14:15" ht="15.75" customHeight="1" x14ac:dyDescent="0.25">
      <c r="N296" s="35"/>
      <c r="O296" s="35"/>
    </row>
    <row r="297" spans="14:15" ht="15.75" customHeight="1" x14ac:dyDescent="0.25">
      <c r="N297" s="35"/>
      <c r="O297" s="35"/>
    </row>
    <row r="298" spans="14:15" ht="15.75" customHeight="1" x14ac:dyDescent="0.25">
      <c r="N298" s="35"/>
      <c r="O298" s="35"/>
    </row>
    <row r="299" spans="14:15" ht="15.75" customHeight="1" x14ac:dyDescent="0.25">
      <c r="N299" s="35"/>
      <c r="O299" s="35"/>
    </row>
    <row r="300" spans="14:15" ht="15.75" customHeight="1" x14ac:dyDescent="0.25">
      <c r="N300" s="35"/>
      <c r="O300" s="35"/>
    </row>
    <row r="301" spans="14:15" ht="15.75" customHeight="1" x14ac:dyDescent="0.25">
      <c r="N301" s="35"/>
      <c r="O301" s="35"/>
    </row>
    <row r="302" spans="14:15" ht="15.75" customHeight="1" x14ac:dyDescent="0.25">
      <c r="N302" s="35"/>
      <c r="O302" s="35"/>
    </row>
    <row r="303" spans="14:15" ht="15.75" customHeight="1" x14ac:dyDescent="0.25">
      <c r="N303" s="35"/>
      <c r="O303" s="35"/>
    </row>
    <row r="304" spans="14:15" ht="15.75" customHeight="1" x14ac:dyDescent="0.25">
      <c r="N304" s="35"/>
      <c r="O304" s="35"/>
    </row>
    <row r="305" spans="14:15" ht="15.75" customHeight="1" x14ac:dyDescent="0.25">
      <c r="N305" s="35"/>
      <c r="O305" s="35"/>
    </row>
    <row r="306" spans="14:15" ht="15.75" customHeight="1" x14ac:dyDescent="0.25">
      <c r="N306" s="35"/>
      <c r="O306" s="35"/>
    </row>
    <row r="307" spans="14:15" ht="15.75" customHeight="1" x14ac:dyDescent="0.25">
      <c r="N307" s="35"/>
      <c r="O307" s="35"/>
    </row>
    <row r="308" spans="14:15" ht="15.75" customHeight="1" x14ac:dyDescent="0.25">
      <c r="N308" s="35"/>
      <c r="O308" s="35"/>
    </row>
    <row r="309" spans="14:15" ht="15.75" customHeight="1" x14ac:dyDescent="0.25">
      <c r="N309" s="35"/>
      <c r="O309" s="35"/>
    </row>
    <row r="310" spans="14:15" ht="15.75" customHeight="1" x14ac:dyDescent="0.25">
      <c r="N310" s="35"/>
      <c r="O310" s="35"/>
    </row>
    <row r="311" spans="14:15" ht="15.75" customHeight="1" x14ac:dyDescent="0.25">
      <c r="N311" s="35"/>
      <c r="O311" s="35"/>
    </row>
    <row r="312" spans="14:15" ht="15.75" customHeight="1" x14ac:dyDescent="0.25">
      <c r="N312" s="35"/>
      <c r="O312" s="35"/>
    </row>
    <row r="313" spans="14:15" ht="15.75" customHeight="1" x14ac:dyDescent="0.25">
      <c r="N313" s="35"/>
      <c r="O313" s="35"/>
    </row>
    <row r="314" spans="14:15" ht="15.75" customHeight="1" x14ac:dyDescent="0.25">
      <c r="N314" s="35"/>
      <c r="O314" s="35"/>
    </row>
    <row r="315" spans="14:15" ht="15.75" customHeight="1" x14ac:dyDescent="0.25">
      <c r="N315" s="35"/>
      <c r="O315" s="35"/>
    </row>
    <row r="316" spans="14:15" ht="15.75" customHeight="1" x14ac:dyDescent="0.25">
      <c r="N316" s="35"/>
      <c r="O316" s="35"/>
    </row>
    <row r="317" spans="14:15" ht="15.75" customHeight="1" x14ac:dyDescent="0.25">
      <c r="N317" s="35"/>
      <c r="O317" s="35"/>
    </row>
    <row r="318" spans="14:15" ht="15.75" customHeight="1" x14ac:dyDescent="0.25">
      <c r="N318" s="35"/>
      <c r="O318" s="35"/>
    </row>
    <row r="319" spans="14:15" ht="15.75" customHeight="1" x14ac:dyDescent="0.25">
      <c r="N319" s="35"/>
      <c r="O319" s="35"/>
    </row>
    <row r="320" spans="14:15" ht="15.75" customHeight="1" x14ac:dyDescent="0.25">
      <c r="N320" s="35"/>
      <c r="O320" s="35"/>
    </row>
    <row r="321" spans="14:15" ht="15.75" customHeight="1" x14ac:dyDescent="0.25">
      <c r="N321" s="35"/>
      <c r="O321" s="35"/>
    </row>
    <row r="322" spans="14:15" ht="15.75" customHeight="1" x14ac:dyDescent="0.25">
      <c r="N322" s="35"/>
      <c r="O322" s="35"/>
    </row>
    <row r="323" spans="14:15" ht="15.75" customHeight="1" x14ac:dyDescent="0.25">
      <c r="N323" s="35"/>
      <c r="O323" s="35"/>
    </row>
    <row r="324" spans="14:15" ht="15.75" customHeight="1" x14ac:dyDescent="0.25">
      <c r="N324" s="35"/>
      <c r="O324" s="35"/>
    </row>
    <row r="325" spans="14:15" ht="15.75" customHeight="1" x14ac:dyDescent="0.25">
      <c r="N325" s="35"/>
      <c r="O325" s="35"/>
    </row>
    <row r="326" spans="14:15" ht="15.75" customHeight="1" x14ac:dyDescent="0.25">
      <c r="N326" s="35"/>
      <c r="O326" s="35"/>
    </row>
    <row r="327" spans="14:15" ht="15.75" customHeight="1" x14ac:dyDescent="0.25">
      <c r="N327" s="35"/>
      <c r="O327" s="35"/>
    </row>
    <row r="328" spans="14:15" ht="15.75" customHeight="1" x14ac:dyDescent="0.25">
      <c r="N328" s="35"/>
      <c r="O328" s="35"/>
    </row>
    <row r="329" spans="14:15" ht="15.75" customHeight="1" x14ac:dyDescent="0.25">
      <c r="N329" s="35"/>
      <c r="O329" s="35"/>
    </row>
    <row r="330" spans="14:15" ht="15.75" customHeight="1" x14ac:dyDescent="0.25">
      <c r="N330" s="35"/>
      <c r="O330" s="35"/>
    </row>
    <row r="331" spans="14:15" ht="15.75" customHeight="1" x14ac:dyDescent="0.25">
      <c r="N331" s="35"/>
      <c r="O331" s="35"/>
    </row>
    <row r="332" spans="14:15" ht="15.75" customHeight="1" x14ac:dyDescent="0.25">
      <c r="N332" s="35"/>
      <c r="O332" s="35"/>
    </row>
    <row r="333" spans="14:15" ht="15.75" customHeight="1" x14ac:dyDescent="0.25">
      <c r="N333" s="35"/>
      <c r="O333" s="35"/>
    </row>
    <row r="334" spans="14:15" ht="15.75" customHeight="1" x14ac:dyDescent="0.25">
      <c r="N334" s="35"/>
      <c r="O334" s="35"/>
    </row>
    <row r="335" spans="14:15" ht="15.75" customHeight="1" x14ac:dyDescent="0.25">
      <c r="N335" s="35"/>
      <c r="O335" s="35"/>
    </row>
    <row r="336" spans="14:15" ht="15.75" customHeight="1" x14ac:dyDescent="0.25">
      <c r="N336" s="35"/>
      <c r="O336" s="35"/>
    </row>
    <row r="337" spans="14:15" ht="15.75" customHeight="1" x14ac:dyDescent="0.25">
      <c r="N337" s="35"/>
      <c r="O337" s="35"/>
    </row>
    <row r="338" spans="14:15" ht="15.75" customHeight="1" x14ac:dyDescent="0.25">
      <c r="N338" s="35"/>
      <c r="O338" s="35"/>
    </row>
    <row r="339" spans="14:15" ht="15.75" customHeight="1" x14ac:dyDescent="0.25">
      <c r="N339" s="35"/>
      <c r="O339" s="35"/>
    </row>
    <row r="340" spans="14:15" ht="15.75" customHeight="1" x14ac:dyDescent="0.25">
      <c r="N340" s="35"/>
      <c r="O340" s="35"/>
    </row>
    <row r="341" spans="14:15" ht="15.75" customHeight="1" x14ac:dyDescent="0.25">
      <c r="N341" s="35"/>
      <c r="O341" s="35"/>
    </row>
    <row r="342" spans="14:15" ht="15.75" customHeight="1" x14ac:dyDescent="0.25">
      <c r="N342" s="35"/>
      <c r="O342" s="35"/>
    </row>
    <row r="343" spans="14:15" ht="15.75" customHeight="1" x14ac:dyDescent="0.25">
      <c r="N343" s="35"/>
      <c r="O343" s="35"/>
    </row>
    <row r="344" spans="14:15" ht="15.75" customHeight="1" x14ac:dyDescent="0.25">
      <c r="N344" s="35"/>
      <c r="O344" s="35"/>
    </row>
    <row r="345" spans="14:15" ht="15.75" customHeight="1" x14ac:dyDescent="0.25">
      <c r="N345" s="35"/>
      <c r="O345" s="35"/>
    </row>
    <row r="346" spans="14:15" ht="15.75" customHeight="1" x14ac:dyDescent="0.25">
      <c r="N346" s="35"/>
      <c r="O346" s="35"/>
    </row>
    <row r="347" spans="14:15" ht="15.75" customHeight="1" x14ac:dyDescent="0.25">
      <c r="N347" s="35"/>
      <c r="O347" s="35"/>
    </row>
    <row r="348" spans="14:15" ht="15.75" customHeight="1" x14ac:dyDescent="0.25">
      <c r="N348" s="35"/>
      <c r="O348" s="35"/>
    </row>
    <row r="349" spans="14:15" ht="15.75" customHeight="1" x14ac:dyDescent="0.25">
      <c r="N349" s="35"/>
      <c r="O349" s="35"/>
    </row>
    <row r="350" spans="14:15" ht="15.75" customHeight="1" x14ac:dyDescent="0.25">
      <c r="N350" s="35"/>
      <c r="O350" s="35"/>
    </row>
    <row r="351" spans="14:15" ht="15.75" customHeight="1" x14ac:dyDescent="0.25">
      <c r="N351" s="35"/>
      <c r="O351" s="35"/>
    </row>
    <row r="352" spans="14:15" ht="15.75" customHeight="1" x14ac:dyDescent="0.25">
      <c r="N352" s="35"/>
      <c r="O352" s="35"/>
    </row>
    <row r="353" spans="14:15" ht="15.75" customHeight="1" x14ac:dyDescent="0.25">
      <c r="N353" s="35"/>
      <c r="O353" s="35"/>
    </row>
    <row r="354" spans="14:15" ht="15.75" customHeight="1" x14ac:dyDescent="0.25">
      <c r="N354" s="35"/>
      <c r="O354" s="35"/>
    </row>
    <row r="355" spans="14:15" ht="15.75" customHeight="1" x14ac:dyDescent="0.25">
      <c r="N355" s="35"/>
      <c r="O355" s="35"/>
    </row>
    <row r="356" spans="14:15" ht="15.75" customHeight="1" x14ac:dyDescent="0.25">
      <c r="N356" s="35"/>
      <c r="O356" s="35"/>
    </row>
    <row r="357" spans="14:15" ht="15.75" customHeight="1" x14ac:dyDescent="0.25">
      <c r="N357" s="35"/>
      <c r="O357" s="35"/>
    </row>
    <row r="358" spans="14:15" ht="15.75" customHeight="1" x14ac:dyDescent="0.25">
      <c r="N358" s="35"/>
      <c r="O358" s="35"/>
    </row>
    <row r="359" spans="14:15" ht="15.75" customHeight="1" x14ac:dyDescent="0.25">
      <c r="N359" s="35"/>
      <c r="O359" s="35"/>
    </row>
    <row r="360" spans="14:15" ht="15.75" customHeight="1" x14ac:dyDescent="0.25">
      <c r="N360" s="35"/>
      <c r="O360" s="35"/>
    </row>
    <row r="361" spans="14:15" ht="15.75" customHeight="1" x14ac:dyDescent="0.25">
      <c r="N361" s="35"/>
      <c r="O361" s="35"/>
    </row>
    <row r="362" spans="14:15" ht="15.75" customHeight="1" x14ac:dyDescent="0.25">
      <c r="N362" s="35"/>
      <c r="O362" s="35"/>
    </row>
    <row r="363" spans="14:15" ht="15.75" customHeight="1" x14ac:dyDescent="0.25">
      <c r="N363" s="35"/>
      <c r="O363" s="35"/>
    </row>
    <row r="364" spans="14:15" ht="15.75" customHeight="1" x14ac:dyDescent="0.25">
      <c r="N364" s="35"/>
      <c r="O364" s="35"/>
    </row>
    <row r="365" spans="14:15" ht="15.75" customHeight="1" x14ac:dyDescent="0.25">
      <c r="N365" s="35"/>
      <c r="O365" s="35"/>
    </row>
    <row r="366" spans="14:15" ht="15.75" customHeight="1" x14ac:dyDescent="0.25">
      <c r="N366" s="35"/>
      <c r="O366" s="35"/>
    </row>
    <row r="367" spans="14:15" ht="15.75" customHeight="1" x14ac:dyDescent="0.25">
      <c r="N367" s="35"/>
      <c r="O367" s="35"/>
    </row>
    <row r="368" spans="14:15" ht="15.75" customHeight="1" x14ac:dyDescent="0.25">
      <c r="N368" s="35"/>
      <c r="O368" s="35"/>
    </row>
    <row r="369" spans="14:15" ht="15.75" customHeight="1" x14ac:dyDescent="0.25">
      <c r="N369" s="35"/>
      <c r="O369" s="35"/>
    </row>
    <row r="370" spans="14:15" ht="15.75" customHeight="1" x14ac:dyDescent="0.25">
      <c r="N370" s="35"/>
      <c r="O370" s="35"/>
    </row>
    <row r="371" spans="14:15" ht="15.75" customHeight="1" x14ac:dyDescent="0.25">
      <c r="N371" s="35"/>
      <c r="O371" s="35"/>
    </row>
    <row r="372" spans="14:15" ht="15.75" customHeight="1" x14ac:dyDescent="0.25">
      <c r="N372" s="35"/>
      <c r="O372" s="35"/>
    </row>
    <row r="373" spans="14:15" ht="15.75" customHeight="1" x14ac:dyDescent="0.25">
      <c r="N373" s="35"/>
      <c r="O373" s="35"/>
    </row>
    <row r="374" spans="14:15" ht="15.75" customHeight="1" x14ac:dyDescent="0.25">
      <c r="N374" s="35"/>
      <c r="O374" s="35"/>
    </row>
    <row r="375" spans="14:15" ht="15.75" customHeight="1" x14ac:dyDescent="0.25">
      <c r="N375" s="35"/>
      <c r="O375" s="35"/>
    </row>
    <row r="376" spans="14:15" ht="15.75" customHeight="1" x14ac:dyDescent="0.25">
      <c r="N376" s="35"/>
      <c r="O376" s="35"/>
    </row>
    <row r="377" spans="14:15" ht="15.75" customHeight="1" x14ac:dyDescent="0.25">
      <c r="N377" s="35"/>
      <c r="O377" s="35"/>
    </row>
    <row r="378" spans="14:15" ht="15.75" customHeight="1" x14ac:dyDescent="0.25">
      <c r="N378" s="35"/>
      <c r="O378" s="35"/>
    </row>
    <row r="379" spans="14:15" ht="15.75" customHeight="1" x14ac:dyDescent="0.25">
      <c r="N379" s="35"/>
      <c r="O379" s="35"/>
    </row>
    <row r="380" spans="14:15" ht="15.75" customHeight="1" x14ac:dyDescent="0.25">
      <c r="N380" s="35"/>
      <c r="O380" s="35"/>
    </row>
    <row r="381" spans="14:15" ht="15.75" customHeight="1" x14ac:dyDescent="0.25">
      <c r="N381" s="35"/>
      <c r="O381" s="35"/>
    </row>
    <row r="382" spans="14:15" ht="15.75" customHeight="1" x14ac:dyDescent="0.25">
      <c r="N382" s="35"/>
      <c r="O382" s="35"/>
    </row>
    <row r="383" spans="14:15" ht="15.75" customHeight="1" x14ac:dyDescent="0.25">
      <c r="N383" s="35"/>
      <c r="O383" s="35"/>
    </row>
    <row r="384" spans="14:15" ht="15.75" customHeight="1" x14ac:dyDescent="0.25">
      <c r="N384" s="35"/>
      <c r="O384" s="35"/>
    </row>
    <row r="385" spans="14:15" ht="15.75" customHeight="1" x14ac:dyDescent="0.25">
      <c r="N385" s="35"/>
      <c r="O385" s="35"/>
    </row>
    <row r="386" spans="14:15" ht="15.75" customHeight="1" x14ac:dyDescent="0.25">
      <c r="N386" s="35"/>
      <c r="O386" s="35"/>
    </row>
    <row r="387" spans="14:15" ht="15.75" customHeight="1" x14ac:dyDescent="0.25">
      <c r="N387" s="35"/>
      <c r="O387" s="35"/>
    </row>
    <row r="388" spans="14:15" ht="15.75" customHeight="1" x14ac:dyDescent="0.25">
      <c r="N388" s="35"/>
      <c r="O388" s="35"/>
    </row>
    <row r="389" spans="14:15" ht="15.75" customHeight="1" x14ac:dyDescent="0.25">
      <c r="N389" s="35"/>
      <c r="O389" s="35"/>
    </row>
    <row r="390" spans="14:15" ht="15.75" customHeight="1" x14ac:dyDescent="0.25">
      <c r="N390" s="35"/>
      <c r="O390" s="35"/>
    </row>
    <row r="391" spans="14:15" ht="15.75" customHeight="1" x14ac:dyDescent="0.25">
      <c r="N391" s="35"/>
      <c r="O391" s="35"/>
    </row>
    <row r="392" spans="14:15" ht="15.75" customHeight="1" x14ac:dyDescent="0.25">
      <c r="N392" s="35"/>
      <c r="O392" s="35"/>
    </row>
    <row r="393" spans="14:15" ht="15.75" customHeight="1" x14ac:dyDescent="0.25">
      <c r="N393" s="35"/>
      <c r="O393" s="35"/>
    </row>
    <row r="394" spans="14:15" ht="15.75" customHeight="1" x14ac:dyDescent="0.25">
      <c r="N394" s="35"/>
      <c r="O394" s="35"/>
    </row>
    <row r="395" spans="14:15" ht="15.75" customHeight="1" x14ac:dyDescent="0.25">
      <c r="N395" s="35"/>
      <c r="O395" s="35"/>
    </row>
    <row r="396" spans="14:15" ht="15.75" customHeight="1" x14ac:dyDescent="0.25">
      <c r="N396" s="35"/>
      <c r="O396" s="35"/>
    </row>
    <row r="397" spans="14:15" ht="15.75" customHeight="1" x14ac:dyDescent="0.25">
      <c r="N397" s="35"/>
      <c r="O397" s="35"/>
    </row>
    <row r="398" spans="14:15" ht="15.75" customHeight="1" x14ac:dyDescent="0.25">
      <c r="N398" s="35"/>
      <c r="O398" s="35"/>
    </row>
    <row r="399" spans="14:15" ht="15.75" customHeight="1" x14ac:dyDescent="0.25">
      <c r="N399" s="35"/>
      <c r="O399" s="35"/>
    </row>
    <row r="400" spans="14:15" ht="15.75" customHeight="1" x14ac:dyDescent="0.25">
      <c r="N400" s="35"/>
      <c r="O400" s="35"/>
    </row>
    <row r="401" spans="14:15" ht="15.75" customHeight="1" x14ac:dyDescent="0.25">
      <c r="N401" s="35"/>
      <c r="O401" s="35"/>
    </row>
    <row r="402" spans="14:15" ht="15.75" customHeight="1" x14ac:dyDescent="0.25">
      <c r="N402" s="35"/>
      <c r="O402" s="35"/>
    </row>
    <row r="403" spans="14:15" ht="15.75" customHeight="1" x14ac:dyDescent="0.25">
      <c r="N403" s="35"/>
      <c r="O403" s="35"/>
    </row>
    <row r="404" spans="14:15" ht="15.75" customHeight="1" x14ac:dyDescent="0.25">
      <c r="N404" s="35"/>
      <c r="O404" s="35"/>
    </row>
    <row r="405" spans="14:15" ht="15.75" customHeight="1" x14ac:dyDescent="0.25">
      <c r="N405" s="35"/>
      <c r="O405" s="35"/>
    </row>
    <row r="406" spans="14:15" ht="15.75" customHeight="1" x14ac:dyDescent="0.25">
      <c r="N406" s="35"/>
      <c r="O406" s="35"/>
    </row>
    <row r="407" spans="14:15" ht="15.75" customHeight="1" x14ac:dyDescent="0.25">
      <c r="N407" s="35"/>
      <c r="O407" s="35"/>
    </row>
    <row r="408" spans="14:15" ht="15.75" customHeight="1" x14ac:dyDescent="0.25">
      <c r="N408" s="35"/>
      <c r="O408" s="35"/>
    </row>
    <row r="409" spans="14:15" ht="15.75" customHeight="1" x14ac:dyDescent="0.25">
      <c r="N409" s="35"/>
      <c r="O409" s="35"/>
    </row>
    <row r="410" spans="14:15" ht="15.75" customHeight="1" x14ac:dyDescent="0.25">
      <c r="N410" s="35"/>
      <c r="O410" s="35"/>
    </row>
    <row r="411" spans="14:15" ht="15.75" customHeight="1" x14ac:dyDescent="0.25">
      <c r="N411" s="35"/>
      <c r="O411" s="35"/>
    </row>
    <row r="412" spans="14:15" ht="15.75" customHeight="1" x14ac:dyDescent="0.25">
      <c r="N412" s="35"/>
      <c r="O412" s="35"/>
    </row>
    <row r="413" spans="14:15" ht="15.75" customHeight="1" x14ac:dyDescent="0.25">
      <c r="N413" s="35"/>
      <c r="O413" s="35"/>
    </row>
    <row r="414" spans="14:15" ht="15.75" customHeight="1" x14ac:dyDescent="0.25">
      <c r="N414" s="35"/>
      <c r="O414" s="35"/>
    </row>
    <row r="415" spans="14:15" ht="15.75" customHeight="1" x14ac:dyDescent="0.25">
      <c r="N415" s="35"/>
      <c r="O415" s="35"/>
    </row>
    <row r="416" spans="14:15" ht="15.75" customHeight="1" x14ac:dyDescent="0.25">
      <c r="N416" s="35"/>
      <c r="O416" s="35"/>
    </row>
    <row r="417" spans="14:15" ht="15.75" customHeight="1" x14ac:dyDescent="0.25">
      <c r="N417" s="35"/>
      <c r="O417" s="35"/>
    </row>
    <row r="418" spans="14:15" ht="15.75" customHeight="1" x14ac:dyDescent="0.25">
      <c r="N418" s="35"/>
      <c r="O418" s="35"/>
    </row>
    <row r="419" spans="14:15" ht="15.75" customHeight="1" x14ac:dyDescent="0.25">
      <c r="N419" s="35"/>
      <c r="O419" s="35"/>
    </row>
    <row r="420" spans="14:15" ht="15.75" customHeight="1" x14ac:dyDescent="0.25">
      <c r="N420" s="35"/>
      <c r="O420" s="35"/>
    </row>
    <row r="421" spans="14:15" ht="15.75" customHeight="1" x14ac:dyDescent="0.25">
      <c r="N421" s="35"/>
      <c r="O421" s="35"/>
    </row>
    <row r="422" spans="14:15" ht="15.75" customHeight="1" x14ac:dyDescent="0.25">
      <c r="N422" s="35"/>
      <c r="O422" s="35"/>
    </row>
    <row r="423" spans="14:15" ht="15.75" customHeight="1" x14ac:dyDescent="0.25">
      <c r="N423" s="35"/>
      <c r="O423" s="35"/>
    </row>
    <row r="424" spans="14:15" ht="15.75" customHeight="1" x14ac:dyDescent="0.25">
      <c r="N424" s="35"/>
      <c r="O424" s="35"/>
    </row>
    <row r="425" spans="14:15" ht="15.75" customHeight="1" x14ac:dyDescent="0.25">
      <c r="N425" s="35"/>
      <c r="O425" s="35"/>
    </row>
    <row r="426" spans="14:15" ht="15.75" customHeight="1" x14ac:dyDescent="0.25">
      <c r="N426" s="35"/>
      <c r="O426" s="35"/>
    </row>
    <row r="427" spans="14:15" ht="15.75" customHeight="1" x14ac:dyDescent="0.25">
      <c r="N427" s="35"/>
      <c r="O427" s="35"/>
    </row>
    <row r="428" spans="14:15" ht="15.75" customHeight="1" x14ac:dyDescent="0.25">
      <c r="N428" s="35"/>
      <c r="O428" s="35"/>
    </row>
    <row r="429" spans="14:15" ht="15.75" customHeight="1" x14ac:dyDescent="0.25">
      <c r="N429" s="35"/>
      <c r="O429" s="35"/>
    </row>
    <row r="430" spans="14:15" ht="15.75" customHeight="1" x14ac:dyDescent="0.25">
      <c r="N430" s="35"/>
      <c r="O430" s="35"/>
    </row>
    <row r="431" spans="14:15" ht="15.75" customHeight="1" x14ac:dyDescent="0.25">
      <c r="N431" s="35"/>
      <c r="O431" s="35"/>
    </row>
    <row r="432" spans="14:15" ht="15.75" customHeight="1" x14ac:dyDescent="0.25">
      <c r="N432" s="35"/>
      <c r="O432" s="35"/>
    </row>
    <row r="433" spans="14:15" ht="15.75" customHeight="1" x14ac:dyDescent="0.25">
      <c r="N433" s="35"/>
      <c r="O433" s="35"/>
    </row>
    <row r="434" spans="14:15" ht="15.75" customHeight="1" x14ac:dyDescent="0.25">
      <c r="N434" s="35"/>
      <c r="O434" s="35"/>
    </row>
    <row r="435" spans="14:15" ht="15.75" customHeight="1" x14ac:dyDescent="0.25">
      <c r="N435" s="35"/>
      <c r="O435" s="35"/>
    </row>
    <row r="436" spans="14:15" ht="15.75" customHeight="1" x14ac:dyDescent="0.25">
      <c r="N436" s="35"/>
      <c r="O436" s="35"/>
    </row>
    <row r="437" spans="14:15" ht="15.75" customHeight="1" x14ac:dyDescent="0.25">
      <c r="N437" s="35"/>
      <c r="O437" s="35"/>
    </row>
    <row r="438" spans="14:15" ht="15.75" customHeight="1" x14ac:dyDescent="0.25">
      <c r="N438" s="35"/>
      <c r="O438" s="35"/>
    </row>
    <row r="439" spans="14:15" ht="15.75" customHeight="1" x14ac:dyDescent="0.25">
      <c r="N439" s="35"/>
      <c r="O439" s="35"/>
    </row>
    <row r="440" spans="14:15" ht="15.75" customHeight="1" x14ac:dyDescent="0.25">
      <c r="N440" s="35"/>
      <c r="O440" s="35"/>
    </row>
    <row r="441" spans="14:15" ht="15.75" customHeight="1" x14ac:dyDescent="0.25">
      <c r="N441" s="35"/>
      <c r="O441" s="35"/>
    </row>
    <row r="442" spans="14:15" ht="15.75" customHeight="1" x14ac:dyDescent="0.25">
      <c r="N442" s="35"/>
      <c r="O442" s="35"/>
    </row>
    <row r="443" spans="14:15" ht="15.75" customHeight="1" x14ac:dyDescent="0.25">
      <c r="N443" s="35"/>
      <c r="O443" s="35"/>
    </row>
    <row r="444" spans="14:15" ht="15.75" customHeight="1" x14ac:dyDescent="0.25">
      <c r="N444" s="35"/>
      <c r="O444" s="35"/>
    </row>
    <row r="445" spans="14:15" ht="15.75" customHeight="1" x14ac:dyDescent="0.25">
      <c r="N445" s="35"/>
      <c r="O445" s="35"/>
    </row>
    <row r="446" spans="14:15" ht="15.75" customHeight="1" x14ac:dyDescent="0.25">
      <c r="N446" s="35"/>
      <c r="O446" s="35"/>
    </row>
    <row r="447" spans="14:15" ht="15.75" customHeight="1" x14ac:dyDescent="0.25">
      <c r="N447" s="35"/>
      <c r="O447" s="35"/>
    </row>
    <row r="448" spans="14:15" ht="15.75" customHeight="1" x14ac:dyDescent="0.25">
      <c r="N448" s="35"/>
      <c r="O448" s="35"/>
    </row>
    <row r="449" spans="14:15" ht="15.75" customHeight="1" x14ac:dyDescent="0.25">
      <c r="N449" s="35"/>
      <c r="O449" s="35"/>
    </row>
    <row r="450" spans="14:15" ht="15.75" customHeight="1" x14ac:dyDescent="0.25">
      <c r="N450" s="35"/>
      <c r="O450" s="35"/>
    </row>
    <row r="451" spans="14:15" ht="15.75" customHeight="1" x14ac:dyDescent="0.25">
      <c r="N451" s="35"/>
      <c r="O451" s="35"/>
    </row>
    <row r="452" spans="14:15" ht="15.75" customHeight="1" x14ac:dyDescent="0.25">
      <c r="N452" s="35"/>
      <c r="O452" s="35"/>
    </row>
    <row r="453" spans="14:15" ht="15.75" customHeight="1" x14ac:dyDescent="0.25">
      <c r="N453" s="35"/>
      <c r="O453" s="35"/>
    </row>
    <row r="454" spans="14:15" ht="15.75" customHeight="1" x14ac:dyDescent="0.25">
      <c r="N454" s="35"/>
      <c r="O454" s="35"/>
    </row>
    <row r="455" spans="14:15" ht="15.75" customHeight="1" x14ac:dyDescent="0.25">
      <c r="N455" s="35"/>
      <c r="O455" s="35"/>
    </row>
    <row r="456" spans="14:15" ht="15.75" customHeight="1" x14ac:dyDescent="0.25">
      <c r="N456" s="35"/>
      <c r="O456" s="35"/>
    </row>
    <row r="457" spans="14:15" ht="15.75" customHeight="1" x14ac:dyDescent="0.25">
      <c r="N457" s="35"/>
      <c r="O457" s="35"/>
    </row>
    <row r="458" spans="14:15" ht="15.75" customHeight="1" x14ac:dyDescent="0.25">
      <c r="N458" s="35"/>
      <c r="O458" s="35"/>
    </row>
    <row r="459" spans="14:15" ht="15.75" customHeight="1" x14ac:dyDescent="0.25">
      <c r="N459" s="35"/>
      <c r="O459" s="35"/>
    </row>
    <row r="460" spans="14:15" ht="15.75" customHeight="1" x14ac:dyDescent="0.25">
      <c r="N460" s="35"/>
      <c r="O460" s="35"/>
    </row>
    <row r="461" spans="14:15" ht="15.75" customHeight="1" x14ac:dyDescent="0.25">
      <c r="N461" s="35"/>
      <c r="O461" s="35"/>
    </row>
    <row r="462" spans="14:15" ht="15.75" customHeight="1" x14ac:dyDescent="0.25">
      <c r="N462" s="35"/>
      <c r="O462" s="35"/>
    </row>
    <row r="463" spans="14:15" ht="15.75" customHeight="1" x14ac:dyDescent="0.25">
      <c r="N463" s="35"/>
      <c r="O463" s="35"/>
    </row>
    <row r="464" spans="14:15" ht="15.75" customHeight="1" x14ac:dyDescent="0.25">
      <c r="N464" s="35"/>
      <c r="O464" s="35"/>
    </row>
    <row r="465" spans="14:15" ht="15.75" customHeight="1" x14ac:dyDescent="0.25">
      <c r="N465" s="35"/>
      <c r="O465" s="35"/>
    </row>
    <row r="466" spans="14:15" ht="15.75" customHeight="1" x14ac:dyDescent="0.25">
      <c r="N466" s="35"/>
      <c r="O466" s="35"/>
    </row>
    <row r="467" spans="14:15" ht="15.75" customHeight="1" x14ac:dyDescent="0.25">
      <c r="N467" s="35"/>
      <c r="O467" s="35"/>
    </row>
    <row r="468" spans="14:15" ht="15.75" customHeight="1" x14ac:dyDescent="0.25">
      <c r="N468" s="35"/>
      <c r="O468" s="35"/>
    </row>
    <row r="469" spans="14:15" ht="15.75" customHeight="1" x14ac:dyDescent="0.25">
      <c r="N469" s="35"/>
      <c r="O469" s="35"/>
    </row>
    <row r="470" spans="14:15" ht="15.75" customHeight="1" x14ac:dyDescent="0.25">
      <c r="N470" s="35"/>
      <c r="O470" s="35"/>
    </row>
    <row r="471" spans="14:15" ht="15.75" customHeight="1" x14ac:dyDescent="0.25">
      <c r="N471" s="35"/>
      <c r="O471" s="35"/>
    </row>
    <row r="472" spans="14:15" ht="15.75" customHeight="1" x14ac:dyDescent="0.25">
      <c r="N472" s="35"/>
      <c r="O472" s="35"/>
    </row>
    <row r="473" spans="14:15" ht="15.75" customHeight="1" x14ac:dyDescent="0.25">
      <c r="N473" s="35"/>
      <c r="O473" s="35"/>
    </row>
    <row r="474" spans="14:15" ht="15.75" customHeight="1" x14ac:dyDescent="0.25">
      <c r="N474" s="35"/>
      <c r="O474" s="35"/>
    </row>
    <row r="475" spans="14:15" ht="15.75" customHeight="1" x14ac:dyDescent="0.25">
      <c r="N475" s="35"/>
      <c r="O475" s="35"/>
    </row>
    <row r="476" spans="14:15" ht="15.75" customHeight="1" x14ac:dyDescent="0.25">
      <c r="N476" s="35"/>
      <c r="O476" s="35"/>
    </row>
    <row r="477" spans="14:15" ht="15.75" customHeight="1" x14ac:dyDescent="0.25">
      <c r="N477" s="35"/>
      <c r="O477" s="35"/>
    </row>
    <row r="478" spans="14:15" ht="15.75" customHeight="1" x14ac:dyDescent="0.25">
      <c r="N478" s="35"/>
      <c r="O478" s="35"/>
    </row>
    <row r="479" spans="14:15" ht="15.75" customHeight="1" x14ac:dyDescent="0.25">
      <c r="N479" s="35"/>
      <c r="O479" s="35"/>
    </row>
    <row r="480" spans="14:15" ht="15.75" customHeight="1" x14ac:dyDescent="0.25">
      <c r="N480" s="35"/>
      <c r="O480" s="35"/>
    </row>
    <row r="481" spans="14:15" ht="15.75" customHeight="1" x14ac:dyDescent="0.25">
      <c r="N481" s="35"/>
      <c r="O481" s="35"/>
    </row>
    <row r="482" spans="14:15" ht="15.75" customHeight="1" x14ac:dyDescent="0.25">
      <c r="N482" s="35"/>
      <c r="O482" s="35"/>
    </row>
    <row r="483" spans="14:15" ht="15.75" customHeight="1" x14ac:dyDescent="0.25">
      <c r="N483" s="35"/>
      <c r="O483" s="35"/>
    </row>
    <row r="484" spans="14:15" ht="15.75" customHeight="1" x14ac:dyDescent="0.25">
      <c r="N484" s="35"/>
      <c r="O484" s="35"/>
    </row>
    <row r="485" spans="14:15" ht="15.75" customHeight="1" x14ac:dyDescent="0.25">
      <c r="N485" s="35"/>
      <c r="O485" s="35"/>
    </row>
    <row r="486" spans="14:15" ht="15.75" customHeight="1" x14ac:dyDescent="0.25">
      <c r="N486" s="35"/>
      <c r="O486" s="35"/>
    </row>
    <row r="487" spans="14:15" ht="15.75" customHeight="1" x14ac:dyDescent="0.25">
      <c r="N487" s="35"/>
      <c r="O487" s="35"/>
    </row>
    <row r="488" spans="14:15" ht="15.75" customHeight="1" x14ac:dyDescent="0.25">
      <c r="N488" s="35"/>
      <c r="O488" s="35"/>
    </row>
    <row r="489" spans="14:15" ht="15.75" customHeight="1" x14ac:dyDescent="0.25">
      <c r="N489" s="35"/>
      <c r="O489" s="35"/>
    </row>
    <row r="490" spans="14:15" ht="15.75" customHeight="1" x14ac:dyDescent="0.25">
      <c r="N490" s="35"/>
      <c r="O490" s="35"/>
    </row>
    <row r="491" spans="14:15" ht="15.75" customHeight="1" x14ac:dyDescent="0.25">
      <c r="N491" s="35"/>
      <c r="O491" s="35"/>
    </row>
    <row r="492" spans="14:15" ht="15.75" customHeight="1" x14ac:dyDescent="0.25">
      <c r="N492" s="35"/>
      <c r="O492" s="35"/>
    </row>
    <row r="493" spans="14:15" ht="15.75" customHeight="1" x14ac:dyDescent="0.25">
      <c r="N493" s="35"/>
      <c r="O493" s="35"/>
    </row>
    <row r="494" spans="14:15" ht="15.75" customHeight="1" x14ac:dyDescent="0.25">
      <c r="N494" s="35"/>
      <c r="O494" s="35"/>
    </row>
    <row r="495" spans="14:15" ht="15.75" customHeight="1" x14ac:dyDescent="0.25">
      <c r="N495" s="35"/>
      <c r="O495" s="35"/>
    </row>
    <row r="496" spans="14:15" ht="15.75" customHeight="1" x14ac:dyDescent="0.25">
      <c r="N496" s="35"/>
      <c r="O496" s="35"/>
    </row>
    <row r="497" spans="14:15" ht="15.75" customHeight="1" x14ac:dyDescent="0.25">
      <c r="N497" s="35"/>
      <c r="O497" s="35"/>
    </row>
    <row r="498" spans="14:15" ht="15.75" customHeight="1" x14ac:dyDescent="0.25">
      <c r="N498" s="35"/>
      <c r="O498" s="35"/>
    </row>
    <row r="499" spans="14:15" ht="15.75" customHeight="1" x14ac:dyDescent="0.25">
      <c r="N499" s="35"/>
      <c r="O499" s="35"/>
    </row>
    <row r="500" spans="14:15" ht="15.75" customHeight="1" x14ac:dyDescent="0.25">
      <c r="N500" s="35"/>
      <c r="O500" s="35"/>
    </row>
    <row r="501" spans="14:15" ht="15.75" customHeight="1" x14ac:dyDescent="0.25">
      <c r="N501" s="35"/>
      <c r="O501" s="35"/>
    </row>
    <row r="502" spans="14:15" ht="15.75" customHeight="1" x14ac:dyDescent="0.25">
      <c r="N502" s="35"/>
      <c r="O502" s="35"/>
    </row>
    <row r="503" spans="14:15" ht="15.75" customHeight="1" x14ac:dyDescent="0.25">
      <c r="N503" s="35"/>
      <c r="O503" s="35"/>
    </row>
    <row r="504" spans="14:15" ht="15.75" customHeight="1" x14ac:dyDescent="0.25">
      <c r="N504" s="35"/>
      <c r="O504" s="35"/>
    </row>
    <row r="505" spans="14:15" ht="15.75" customHeight="1" x14ac:dyDescent="0.25">
      <c r="N505" s="35"/>
      <c r="O505" s="35"/>
    </row>
    <row r="506" spans="14:15" ht="15.75" customHeight="1" x14ac:dyDescent="0.25">
      <c r="N506" s="35"/>
      <c r="O506" s="35"/>
    </row>
    <row r="507" spans="14:15" ht="15.75" customHeight="1" x14ac:dyDescent="0.25">
      <c r="N507" s="35"/>
      <c r="O507" s="35"/>
    </row>
    <row r="508" spans="14:15" ht="15.75" customHeight="1" x14ac:dyDescent="0.25">
      <c r="N508" s="35"/>
      <c r="O508" s="35"/>
    </row>
    <row r="509" spans="14:15" ht="15.75" customHeight="1" x14ac:dyDescent="0.25">
      <c r="N509" s="35"/>
      <c r="O509" s="35"/>
    </row>
    <row r="510" spans="14:15" ht="15.75" customHeight="1" x14ac:dyDescent="0.25">
      <c r="N510" s="35"/>
      <c r="O510" s="35"/>
    </row>
    <row r="511" spans="14:15" ht="15.75" customHeight="1" x14ac:dyDescent="0.25">
      <c r="N511" s="35"/>
      <c r="O511" s="35"/>
    </row>
    <row r="512" spans="14:15" ht="15.75" customHeight="1" x14ac:dyDescent="0.25">
      <c r="N512" s="35"/>
      <c r="O512" s="35"/>
    </row>
    <row r="513" spans="14:15" ht="15.75" customHeight="1" x14ac:dyDescent="0.25">
      <c r="N513" s="35"/>
      <c r="O513" s="35"/>
    </row>
    <row r="514" spans="14:15" ht="15.75" customHeight="1" x14ac:dyDescent="0.25">
      <c r="N514" s="35"/>
      <c r="O514" s="35"/>
    </row>
    <row r="515" spans="14:15" ht="15.75" customHeight="1" x14ac:dyDescent="0.25">
      <c r="N515" s="35"/>
      <c r="O515" s="35"/>
    </row>
    <row r="516" spans="14:15" ht="15.75" customHeight="1" x14ac:dyDescent="0.25">
      <c r="N516" s="35"/>
      <c r="O516" s="35"/>
    </row>
    <row r="517" spans="14:15" ht="15.75" customHeight="1" x14ac:dyDescent="0.25">
      <c r="N517" s="35"/>
      <c r="O517" s="35"/>
    </row>
    <row r="518" spans="14:15" ht="15.75" customHeight="1" x14ac:dyDescent="0.25">
      <c r="N518" s="35"/>
      <c r="O518" s="35"/>
    </row>
    <row r="519" spans="14:15" ht="15.75" customHeight="1" x14ac:dyDescent="0.25">
      <c r="N519" s="35"/>
      <c r="O519" s="35"/>
    </row>
    <row r="520" spans="14:15" ht="15.75" customHeight="1" x14ac:dyDescent="0.25">
      <c r="N520" s="35"/>
      <c r="O520" s="35"/>
    </row>
    <row r="521" spans="14:15" ht="15.75" customHeight="1" x14ac:dyDescent="0.25">
      <c r="N521" s="35"/>
      <c r="O521" s="35"/>
    </row>
    <row r="522" spans="14:15" ht="15.75" customHeight="1" x14ac:dyDescent="0.25">
      <c r="N522" s="35"/>
      <c r="O522" s="35"/>
    </row>
    <row r="523" spans="14:15" ht="15.75" customHeight="1" x14ac:dyDescent="0.25">
      <c r="N523" s="35"/>
      <c r="O523" s="35"/>
    </row>
    <row r="524" spans="14:15" ht="15.75" customHeight="1" x14ac:dyDescent="0.25">
      <c r="N524" s="35"/>
      <c r="O524" s="35"/>
    </row>
    <row r="525" spans="14:15" ht="15.75" customHeight="1" x14ac:dyDescent="0.25">
      <c r="N525" s="35"/>
      <c r="O525" s="35"/>
    </row>
    <row r="526" spans="14:15" ht="15.75" customHeight="1" x14ac:dyDescent="0.25">
      <c r="N526" s="35"/>
      <c r="O526" s="35"/>
    </row>
    <row r="527" spans="14:15" ht="15.75" customHeight="1" x14ac:dyDescent="0.25">
      <c r="N527" s="35"/>
      <c r="O527" s="35"/>
    </row>
    <row r="528" spans="14:15" ht="15.75" customHeight="1" x14ac:dyDescent="0.25">
      <c r="N528" s="35"/>
      <c r="O528" s="35"/>
    </row>
    <row r="529" spans="14:15" ht="15.75" customHeight="1" x14ac:dyDescent="0.25">
      <c r="N529" s="35"/>
      <c r="O529" s="35"/>
    </row>
    <row r="530" spans="14:15" ht="15.75" customHeight="1" x14ac:dyDescent="0.25">
      <c r="N530" s="35"/>
      <c r="O530" s="35"/>
    </row>
    <row r="531" spans="14:15" ht="15.75" customHeight="1" x14ac:dyDescent="0.25">
      <c r="N531" s="35"/>
      <c r="O531" s="35"/>
    </row>
    <row r="532" spans="14:15" ht="15.75" customHeight="1" x14ac:dyDescent="0.25">
      <c r="N532" s="35"/>
      <c r="O532" s="35"/>
    </row>
    <row r="533" spans="14:15" ht="15.75" customHeight="1" x14ac:dyDescent="0.25">
      <c r="N533" s="35"/>
      <c r="O533" s="35"/>
    </row>
    <row r="534" spans="14:15" ht="15.75" customHeight="1" x14ac:dyDescent="0.25">
      <c r="N534" s="35"/>
      <c r="O534" s="35"/>
    </row>
    <row r="535" spans="14:15" ht="15.75" customHeight="1" x14ac:dyDescent="0.25">
      <c r="N535" s="35"/>
      <c r="O535" s="35"/>
    </row>
    <row r="536" spans="14:15" ht="15.75" customHeight="1" x14ac:dyDescent="0.25">
      <c r="N536" s="35"/>
      <c r="O536" s="35"/>
    </row>
    <row r="537" spans="14:15" ht="15.75" customHeight="1" x14ac:dyDescent="0.25">
      <c r="N537" s="35"/>
      <c r="O537" s="35"/>
    </row>
    <row r="538" spans="14:15" ht="15.75" customHeight="1" x14ac:dyDescent="0.25">
      <c r="N538" s="35"/>
      <c r="O538" s="35"/>
    </row>
    <row r="539" spans="14:15" ht="15.75" customHeight="1" x14ac:dyDescent="0.25">
      <c r="N539" s="35"/>
      <c r="O539" s="35"/>
    </row>
    <row r="540" spans="14:15" ht="15.75" customHeight="1" x14ac:dyDescent="0.25">
      <c r="N540" s="35"/>
      <c r="O540" s="35"/>
    </row>
    <row r="541" spans="14:15" ht="15.75" customHeight="1" x14ac:dyDescent="0.25">
      <c r="N541" s="35"/>
      <c r="O541" s="35"/>
    </row>
    <row r="542" spans="14:15" ht="15.75" customHeight="1" x14ac:dyDescent="0.25">
      <c r="N542" s="35"/>
      <c r="O542" s="35"/>
    </row>
    <row r="543" spans="14:15" ht="15.75" customHeight="1" x14ac:dyDescent="0.25">
      <c r="N543" s="35"/>
      <c r="O543" s="35"/>
    </row>
    <row r="544" spans="14:15" ht="15.75" customHeight="1" x14ac:dyDescent="0.25">
      <c r="N544" s="35"/>
      <c r="O544" s="35"/>
    </row>
    <row r="545" spans="14:15" ht="15.75" customHeight="1" x14ac:dyDescent="0.25">
      <c r="N545" s="35"/>
      <c r="O545" s="35"/>
    </row>
    <row r="546" spans="14:15" ht="15.75" customHeight="1" x14ac:dyDescent="0.25">
      <c r="N546" s="35"/>
      <c r="O546" s="35"/>
    </row>
    <row r="547" spans="14:15" ht="15.75" customHeight="1" x14ac:dyDescent="0.25">
      <c r="N547" s="35"/>
      <c r="O547" s="35"/>
    </row>
    <row r="548" spans="14:15" ht="15.75" customHeight="1" x14ac:dyDescent="0.25">
      <c r="N548" s="35"/>
      <c r="O548" s="35"/>
    </row>
    <row r="549" spans="14:15" ht="15.75" customHeight="1" x14ac:dyDescent="0.25">
      <c r="N549" s="35"/>
      <c r="O549" s="35"/>
    </row>
    <row r="550" spans="14:15" ht="15.75" customHeight="1" x14ac:dyDescent="0.25">
      <c r="N550" s="35"/>
      <c r="O550" s="35"/>
    </row>
    <row r="551" spans="14:15" ht="15.75" customHeight="1" x14ac:dyDescent="0.25">
      <c r="N551" s="35"/>
      <c r="O551" s="35"/>
    </row>
    <row r="552" spans="14:15" ht="15.75" customHeight="1" x14ac:dyDescent="0.25">
      <c r="N552" s="35"/>
      <c r="O552" s="35"/>
    </row>
    <row r="553" spans="14:15" ht="15.75" customHeight="1" x14ac:dyDescent="0.25">
      <c r="N553" s="35"/>
      <c r="O553" s="35"/>
    </row>
    <row r="554" spans="14:15" ht="15.75" customHeight="1" x14ac:dyDescent="0.25">
      <c r="N554" s="35"/>
      <c r="O554" s="35"/>
    </row>
    <row r="555" spans="14:15" ht="15.75" customHeight="1" x14ac:dyDescent="0.25">
      <c r="N555" s="35"/>
      <c r="O555" s="35"/>
    </row>
    <row r="556" spans="14:15" ht="15.75" customHeight="1" x14ac:dyDescent="0.25">
      <c r="N556" s="35"/>
      <c r="O556" s="35"/>
    </row>
    <row r="557" spans="14:15" ht="15.75" customHeight="1" x14ac:dyDescent="0.25">
      <c r="N557" s="35"/>
      <c r="O557" s="35"/>
    </row>
    <row r="558" spans="14:15" ht="15.75" customHeight="1" x14ac:dyDescent="0.25">
      <c r="N558" s="35"/>
      <c r="O558" s="35"/>
    </row>
    <row r="559" spans="14:15" ht="15.75" customHeight="1" x14ac:dyDescent="0.25">
      <c r="N559" s="35"/>
      <c r="O559" s="35"/>
    </row>
    <row r="560" spans="14:15" ht="15.75" customHeight="1" x14ac:dyDescent="0.25">
      <c r="N560" s="35"/>
      <c r="O560" s="35"/>
    </row>
    <row r="561" spans="14:15" ht="15.75" customHeight="1" x14ac:dyDescent="0.25">
      <c r="N561" s="35"/>
      <c r="O561" s="35"/>
    </row>
    <row r="562" spans="14:15" ht="15.75" customHeight="1" x14ac:dyDescent="0.25">
      <c r="N562" s="35"/>
      <c r="O562" s="35"/>
    </row>
    <row r="563" spans="14:15" ht="15.75" customHeight="1" x14ac:dyDescent="0.25">
      <c r="N563" s="35"/>
      <c r="O563" s="35"/>
    </row>
    <row r="564" spans="14:15" ht="15.75" customHeight="1" x14ac:dyDescent="0.25">
      <c r="N564" s="35"/>
      <c r="O564" s="35"/>
    </row>
    <row r="565" spans="14:15" ht="15.75" customHeight="1" x14ac:dyDescent="0.25">
      <c r="N565" s="35"/>
      <c r="O565" s="35"/>
    </row>
    <row r="566" spans="14:15" ht="15.75" customHeight="1" x14ac:dyDescent="0.25">
      <c r="N566" s="35"/>
      <c r="O566" s="35"/>
    </row>
    <row r="567" spans="14:15" ht="15.75" customHeight="1" x14ac:dyDescent="0.25">
      <c r="N567" s="35"/>
      <c r="O567" s="35"/>
    </row>
    <row r="568" spans="14:15" ht="15.75" customHeight="1" x14ac:dyDescent="0.25">
      <c r="N568" s="35"/>
      <c r="O568" s="35"/>
    </row>
    <row r="569" spans="14:15" ht="15.75" customHeight="1" x14ac:dyDescent="0.25">
      <c r="N569" s="35"/>
      <c r="O569" s="35"/>
    </row>
    <row r="570" spans="14:15" ht="15.75" customHeight="1" x14ac:dyDescent="0.25">
      <c r="N570" s="35"/>
      <c r="O570" s="35"/>
    </row>
    <row r="571" spans="14:15" ht="15.75" customHeight="1" x14ac:dyDescent="0.25">
      <c r="N571" s="35"/>
      <c r="O571" s="35"/>
    </row>
    <row r="572" spans="14:15" ht="15.75" customHeight="1" x14ac:dyDescent="0.25">
      <c r="N572" s="35"/>
      <c r="O572" s="35"/>
    </row>
    <row r="573" spans="14:15" ht="15.75" customHeight="1" x14ac:dyDescent="0.25">
      <c r="N573" s="35"/>
      <c r="O573" s="35"/>
    </row>
    <row r="574" spans="14:15" ht="15.75" customHeight="1" x14ac:dyDescent="0.25">
      <c r="N574" s="35"/>
      <c r="O574" s="35"/>
    </row>
    <row r="575" spans="14:15" ht="15.75" customHeight="1" x14ac:dyDescent="0.25">
      <c r="N575" s="35"/>
      <c r="O575" s="35"/>
    </row>
    <row r="576" spans="14:15" ht="15.75" customHeight="1" x14ac:dyDescent="0.25">
      <c r="N576" s="35"/>
      <c r="O576" s="35"/>
    </row>
    <row r="577" spans="14:15" ht="15.75" customHeight="1" x14ac:dyDescent="0.25">
      <c r="N577" s="35"/>
      <c r="O577" s="35"/>
    </row>
    <row r="578" spans="14:15" ht="15.75" customHeight="1" x14ac:dyDescent="0.25">
      <c r="N578" s="35"/>
      <c r="O578" s="35"/>
    </row>
    <row r="579" spans="14:15" ht="15.75" customHeight="1" x14ac:dyDescent="0.25">
      <c r="N579" s="35"/>
      <c r="O579" s="35"/>
    </row>
    <row r="580" spans="14:15" ht="15.75" customHeight="1" x14ac:dyDescent="0.25">
      <c r="N580" s="35"/>
      <c r="O580" s="35"/>
    </row>
    <row r="581" spans="14:15" ht="15.75" customHeight="1" x14ac:dyDescent="0.25">
      <c r="N581" s="35"/>
      <c r="O581" s="35"/>
    </row>
    <row r="582" spans="14:15" ht="15.75" customHeight="1" x14ac:dyDescent="0.25">
      <c r="N582" s="35"/>
      <c r="O582" s="35"/>
    </row>
    <row r="583" spans="14:15" ht="15.75" customHeight="1" x14ac:dyDescent="0.25">
      <c r="N583" s="35"/>
      <c r="O583" s="35"/>
    </row>
    <row r="584" spans="14:15" ht="15.75" customHeight="1" x14ac:dyDescent="0.25">
      <c r="N584" s="35"/>
      <c r="O584" s="35"/>
    </row>
    <row r="585" spans="14:15" ht="15.75" customHeight="1" x14ac:dyDescent="0.25">
      <c r="N585" s="35"/>
      <c r="O585" s="35"/>
    </row>
    <row r="586" spans="14:15" ht="15.75" customHeight="1" x14ac:dyDescent="0.25">
      <c r="N586" s="35"/>
      <c r="O586" s="35"/>
    </row>
    <row r="587" spans="14:15" ht="15.75" customHeight="1" x14ac:dyDescent="0.25">
      <c r="N587" s="35"/>
      <c r="O587" s="35"/>
    </row>
    <row r="588" spans="14:15" ht="15.75" customHeight="1" x14ac:dyDescent="0.25">
      <c r="N588" s="35"/>
      <c r="O588" s="35"/>
    </row>
    <row r="589" spans="14:15" ht="15.75" customHeight="1" x14ac:dyDescent="0.25">
      <c r="N589" s="35"/>
      <c r="O589" s="35"/>
    </row>
    <row r="590" spans="14:15" ht="15.75" customHeight="1" x14ac:dyDescent="0.25">
      <c r="N590" s="35"/>
      <c r="O590" s="35"/>
    </row>
    <row r="591" spans="14:15" ht="15.75" customHeight="1" x14ac:dyDescent="0.25">
      <c r="N591" s="35"/>
      <c r="O591" s="35"/>
    </row>
    <row r="592" spans="14:15" ht="15.75" customHeight="1" x14ac:dyDescent="0.25">
      <c r="N592" s="35"/>
      <c r="O592" s="35"/>
    </row>
    <row r="593" spans="14:15" ht="15.75" customHeight="1" x14ac:dyDescent="0.25">
      <c r="N593" s="35"/>
      <c r="O593" s="35"/>
    </row>
    <row r="594" spans="14:15" ht="15.75" customHeight="1" x14ac:dyDescent="0.25">
      <c r="N594" s="35"/>
      <c r="O594" s="35"/>
    </row>
    <row r="595" spans="14:15" ht="15.75" customHeight="1" x14ac:dyDescent="0.25">
      <c r="N595" s="35"/>
      <c r="O595" s="35"/>
    </row>
    <row r="596" spans="14:15" ht="15.75" customHeight="1" x14ac:dyDescent="0.25">
      <c r="N596" s="35"/>
      <c r="O596" s="35"/>
    </row>
    <row r="597" spans="14:15" ht="15.75" customHeight="1" x14ac:dyDescent="0.25">
      <c r="N597" s="35"/>
      <c r="O597" s="35"/>
    </row>
    <row r="598" spans="14:15" ht="15.75" customHeight="1" x14ac:dyDescent="0.25">
      <c r="N598" s="35"/>
      <c r="O598" s="35"/>
    </row>
    <row r="599" spans="14:15" ht="15.75" customHeight="1" x14ac:dyDescent="0.25">
      <c r="N599" s="35"/>
      <c r="O599" s="35"/>
    </row>
    <row r="600" spans="14:15" ht="15.75" customHeight="1" x14ac:dyDescent="0.25">
      <c r="N600" s="35"/>
      <c r="O600" s="35"/>
    </row>
    <row r="601" spans="14:15" ht="15.75" customHeight="1" x14ac:dyDescent="0.25">
      <c r="N601" s="35"/>
      <c r="O601" s="35"/>
    </row>
    <row r="602" spans="14:15" ht="15.75" customHeight="1" x14ac:dyDescent="0.25">
      <c r="N602" s="35"/>
      <c r="O602" s="35"/>
    </row>
    <row r="603" spans="14:15" ht="15.75" customHeight="1" x14ac:dyDescent="0.25">
      <c r="N603" s="35"/>
      <c r="O603" s="35"/>
    </row>
    <row r="604" spans="14:15" ht="15.75" customHeight="1" x14ac:dyDescent="0.25">
      <c r="N604" s="35"/>
      <c r="O604" s="35"/>
    </row>
    <row r="605" spans="14:15" ht="15.75" customHeight="1" x14ac:dyDescent="0.25">
      <c r="N605" s="35"/>
      <c r="O605" s="35"/>
    </row>
    <row r="606" spans="14:15" ht="15.75" customHeight="1" x14ac:dyDescent="0.25">
      <c r="N606" s="35"/>
      <c r="O606" s="35"/>
    </row>
    <row r="607" spans="14:15" ht="15.75" customHeight="1" x14ac:dyDescent="0.25">
      <c r="N607" s="35"/>
      <c r="O607" s="35"/>
    </row>
    <row r="608" spans="14:15" ht="15.75" customHeight="1" x14ac:dyDescent="0.25">
      <c r="N608" s="35"/>
      <c r="O608" s="35"/>
    </row>
    <row r="609" spans="14:15" ht="15.75" customHeight="1" x14ac:dyDescent="0.25">
      <c r="N609" s="35"/>
      <c r="O609" s="35"/>
    </row>
    <row r="610" spans="14:15" ht="15.75" customHeight="1" x14ac:dyDescent="0.25">
      <c r="N610" s="35"/>
      <c r="O610" s="35"/>
    </row>
    <row r="611" spans="14:15" ht="15.75" customHeight="1" x14ac:dyDescent="0.25">
      <c r="N611" s="35"/>
      <c r="O611" s="35"/>
    </row>
    <row r="612" spans="14:15" ht="15.75" customHeight="1" x14ac:dyDescent="0.25">
      <c r="N612" s="35"/>
      <c r="O612" s="35"/>
    </row>
    <row r="613" spans="14:15" ht="15.75" customHeight="1" x14ac:dyDescent="0.25">
      <c r="N613" s="35"/>
      <c r="O613" s="35"/>
    </row>
    <row r="614" spans="14:15" ht="15.75" customHeight="1" x14ac:dyDescent="0.25">
      <c r="N614" s="35"/>
      <c r="O614" s="35"/>
    </row>
    <row r="615" spans="14:15" ht="15.75" customHeight="1" x14ac:dyDescent="0.25">
      <c r="N615" s="35"/>
      <c r="O615" s="35"/>
    </row>
    <row r="616" spans="14:15" ht="15.75" customHeight="1" x14ac:dyDescent="0.25">
      <c r="N616" s="35"/>
      <c r="O616" s="35"/>
    </row>
    <row r="617" spans="14:15" ht="15.75" customHeight="1" x14ac:dyDescent="0.25">
      <c r="N617" s="35"/>
      <c r="O617" s="35"/>
    </row>
    <row r="618" spans="14:15" ht="15.75" customHeight="1" x14ac:dyDescent="0.25">
      <c r="N618" s="35"/>
      <c r="O618" s="35"/>
    </row>
    <row r="619" spans="14:15" ht="15.75" customHeight="1" x14ac:dyDescent="0.25">
      <c r="N619" s="35"/>
      <c r="O619" s="35"/>
    </row>
    <row r="620" spans="14:15" ht="15.75" customHeight="1" x14ac:dyDescent="0.25">
      <c r="N620" s="35"/>
      <c r="O620" s="35"/>
    </row>
    <row r="621" spans="14:15" ht="15.75" customHeight="1" x14ac:dyDescent="0.25">
      <c r="N621" s="35"/>
      <c r="O621" s="35"/>
    </row>
    <row r="622" spans="14:15" ht="15.75" customHeight="1" x14ac:dyDescent="0.25">
      <c r="N622" s="35"/>
      <c r="O622" s="35"/>
    </row>
    <row r="623" spans="14:15" ht="15.75" customHeight="1" x14ac:dyDescent="0.25">
      <c r="N623" s="35"/>
      <c r="O623" s="35"/>
    </row>
    <row r="624" spans="14:15" ht="15.75" customHeight="1" x14ac:dyDescent="0.25">
      <c r="N624" s="35"/>
      <c r="O624" s="35"/>
    </row>
    <row r="625" spans="14:15" ht="15.75" customHeight="1" x14ac:dyDescent="0.25">
      <c r="N625" s="35"/>
      <c r="O625" s="35"/>
    </row>
    <row r="626" spans="14:15" ht="15.75" customHeight="1" x14ac:dyDescent="0.25">
      <c r="N626" s="35"/>
      <c r="O626" s="35"/>
    </row>
    <row r="627" spans="14:15" ht="15.75" customHeight="1" x14ac:dyDescent="0.25">
      <c r="N627" s="35"/>
      <c r="O627" s="35"/>
    </row>
    <row r="628" spans="14:15" ht="15.75" customHeight="1" x14ac:dyDescent="0.25">
      <c r="N628" s="35"/>
      <c r="O628" s="35"/>
    </row>
    <row r="629" spans="14:15" ht="15.75" customHeight="1" x14ac:dyDescent="0.25">
      <c r="N629" s="35"/>
      <c r="O629" s="35"/>
    </row>
    <row r="630" spans="14:15" ht="15.75" customHeight="1" x14ac:dyDescent="0.25">
      <c r="N630" s="35"/>
      <c r="O630" s="35"/>
    </row>
    <row r="631" spans="14:15" ht="15.75" customHeight="1" x14ac:dyDescent="0.25">
      <c r="N631" s="35"/>
      <c r="O631" s="35"/>
    </row>
    <row r="632" spans="14:15" ht="15.75" customHeight="1" x14ac:dyDescent="0.25">
      <c r="N632" s="35"/>
      <c r="O632" s="35"/>
    </row>
    <row r="633" spans="14:15" ht="15.75" customHeight="1" x14ac:dyDescent="0.25">
      <c r="N633" s="35"/>
      <c r="O633" s="35"/>
    </row>
    <row r="634" spans="14:15" ht="15.75" customHeight="1" x14ac:dyDescent="0.25">
      <c r="N634" s="35"/>
      <c r="O634" s="35"/>
    </row>
    <row r="635" spans="14:15" ht="15.75" customHeight="1" x14ac:dyDescent="0.25">
      <c r="N635" s="35"/>
      <c r="O635" s="35"/>
    </row>
    <row r="636" spans="14:15" ht="15.75" customHeight="1" x14ac:dyDescent="0.25">
      <c r="N636" s="35"/>
      <c r="O636" s="35"/>
    </row>
    <row r="637" spans="14:15" ht="15.75" customHeight="1" x14ac:dyDescent="0.25">
      <c r="N637" s="35"/>
      <c r="O637" s="35"/>
    </row>
    <row r="638" spans="14:15" ht="15.75" customHeight="1" x14ac:dyDescent="0.25">
      <c r="N638" s="35"/>
      <c r="O638" s="35"/>
    </row>
    <row r="639" spans="14:15" ht="15.75" customHeight="1" x14ac:dyDescent="0.25">
      <c r="N639" s="35"/>
      <c r="O639" s="35"/>
    </row>
    <row r="640" spans="14:15" ht="15.75" customHeight="1" x14ac:dyDescent="0.25">
      <c r="N640" s="35"/>
      <c r="O640" s="35"/>
    </row>
    <row r="641" spans="14:15" ht="15.75" customHeight="1" x14ac:dyDescent="0.25">
      <c r="N641" s="35"/>
      <c r="O641" s="35"/>
    </row>
    <row r="642" spans="14:15" ht="15.75" customHeight="1" x14ac:dyDescent="0.25">
      <c r="N642" s="35"/>
      <c r="O642" s="35"/>
    </row>
    <row r="643" spans="14:15" ht="15.75" customHeight="1" x14ac:dyDescent="0.25">
      <c r="N643" s="35"/>
      <c r="O643" s="35"/>
    </row>
    <row r="644" spans="14:15" ht="15.75" customHeight="1" x14ac:dyDescent="0.25">
      <c r="N644" s="35"/>
      <c r="O644" s="35"/>
    </row>
    <row r="645" spans="14:15" ht="15.75" customHeight="1" x14ac:dyDescent="0.25">
      <c r="N645" s="35"/>
      <c r="O645" s="35"/>
    </row>
    <row r="646" spans="14:15" ht="15.75" customHeight="1" x14ac:dyDescent="0.25">
      <c r="N646" s="35"/>
      <c r="O646" s="35"/>
    </row>
    <row r="647" spans="14:15" ht="15.75" customHeight="1" x14ac:dyDescent="0.25">
      <c r="N647" s="35"/>
      <c r="O647" s="35"/>
    </row>
    <row r="648" spans="14:15" ht="15.75" customHeight="1" x14ac:dyDescent="0.25">
      <c r="N648" s="35"/>
      <c r="O648" s="35"/>
    </row>
    <row r="649" spans="14:15" ht="15.75" customHeight="1" x14ac:dyDescent="0.25">
      <c r="N649" s="35"/>
      <c r="O649" s="35"/>
    </row>
    <row r="650" spans="14:15" ht="15.75" customHeight="1" x14ac:dyDescent="0.25">
      <c r="N650" s="35"/>
      <c r="O650" s="35"/>
    </row>
    <row r="651" spans="14:15" ht="15.75" customHeight="1" x14ac:dyDescent="0.25">
      <c r="N651" s="35"/>
      <c r="O651" s="35"/>
    </row>
    <row r="652" spans="14:15" ht="15.75" customHeight="1" x14ac:dyDescent="0.25">
      <c r="N652" s="35"/>
      <c r="O652" s="35"/>
    </row>
    <row r="653" spans="14:15" ht="15.75" customHeight="1" x14ac:dyDescent="0.25">
      <c r="N653" s="35"/>
      <c r="O653" s="35"/>
    </row>
    <row r="654" spans="14:15" ht="15.75" customHeight="1" x14ac:dyDescent="0.25">
      <c r="N654" s="35"/>
      <c r="O654" s="35"/>
    </row>
    <row r="655" spans="14:15" ht="15.75" customHeight="1" x14ac:dyDescent="0.25">
      <c r="N655" s="35"/>
      <c r="O655" s="35"/>
    </row>
    <row r="656" spans="14:15" ht="15.75" customHeight="1" x14ac:dyDescent="0.25">
      <c r="N656" s="35"/>
      <c r="O656" s="35"/>
    </row>
    <row r="657" spans="14:15" ht="15.75" customHeight="1" x14ac:dyDescent="0.25">
      <c r="N657" s="35"/>
      <c r="O657" s="35"/>
    </row>
    <row r="658" spans="14:15" ht="15.75" customHeight="1" x14ac:dyDescent="0.25">
      <c r="N658" s="35"/>
      <c r="O658" s="35"/>
    </row>
    <row r="659" spans="14:15" ht="15.75" customHeight="1" x14ac:dyDescent="0.25">
      <c r="N659" s="35"/>
      <c r="O659" s="35"/>
    </row>
    <row r="660" spans="14:15" ht="15.75" customHeight="1" x14ac:dyDescent="0.25">
      <c r="N660" s="35"/>
      <c r="O660" s="35"/>
    </row>
    <row r="661" spans="14:15" ht="15.75" customHeight="1" x14ac:dyDescent="0.25">
      <c r="N661" s="35"/>
      <c r="O661" s="35"/>
    </row>
    <row r="662" spans="14:15" ht="15.75" customHeight="1" x14ac:dyDescent="0.25">
      <c r="N662" s="35"/>
      <c r="O662" s="35"/>
    </row>
    <row r="663" spans="14:15" ht="15.75" customHeight="1" x14ac:dyDescent="0.25">
      <c r="N663" s="35"/>
      <c r="O663" s="35"/>
    </row>
    <row r="664" spans="14:15" ht="15.75" customHeight="1" x14ac:dyDescent="0.25">
      <c r="N664" s="35"/>
      <c r="O664" s="35"/>
    </row>
    <row r="665" spans="14:15" ht="15.75" customHeight="1" x14ac:dyDescent="0.25">
      <c r="N665" s="35"/>
      <c r="O665" s="35"/>
    </row>
    <row r="666" spans="14:15" ht="15.75" customHeight="1" x14ac:dyDescent="0.25">
      <c r="N666" s="35"/>
      <c r="O666" s="35"/>
    </row>
    <row r="667" spans="14:15" ht="15.75" customHeight="1" x14ac:dyDescent="0.25">
      <c r="N667" s="35"/>
      <c r="O667" s="35"/>
    </row>
    <row r="668" spans="14:15" ht="15.75" customHeight="1" x14ac:dyDescent="0.25">
      <c r="N668" s="35"/>
      <c r="O668" s="35"/>
    </row>
    <row r="669" spans="14:15" ht="15.75" customHeight="1" x14ac:dyDescent="0.25">
      <c r="N669" s="35"/>
      <c r="O669" s="35"/>
    </row>
    <row r="670" spans="14:15" ht="15.75" customHeight="1" x14ac:dyDescent="0.25">
      <c r="N670" s="35"/>
      <c r="O670" s="35"/>
    </row>
    <row r="671" spans="14:15" ht="15.75" customHeight="1" x14ac:dyDescent="0.25">
      <c r="N671" s="35"/>
      <c r="O671" s="35"/>
    </row>
    <row r="672" spans="14:15" ht="15.75" customHeight="1" x14ac:dyDescent="0.25">
      <c r="N672" s="35"/>
      <c r="O672" s="35"/>
    </row>
    <row r="673" spans="14:15" ht="15.75" customHeight="1" x14ac:dyDescent="0.25">
      <c r="N673" s="35"/>
      <c r="O673" s="35"/>
    </row>
    <row r="674" spans="14:15" ht="15.75" customHeight="1" x14ac:dyDescent="0.25">
      <c r="N674" s="35"/>
      <c r="O674" s="35"/>
    </row>
    <row r="675" spans="14:15" ht="15.75" customHeight="1" x14ac:dyDescent="0.25">
      <c r="N675" s="35"/>
      <c r="O675" s="35"/>
    </row>
    <row r="676" spans="14:15" ht="15.75" customHeight="1" x14ac:dyDescent="0.25">
      <c r="N676" s="35"/>
      <c r="O676" s="35"/>
    </row>
    <row r="677" spans="14:15" ht="15.75" customHeight="1" x14ac:dyDescent="0.25">
      <c r="N677" s="35"/>
      <c r="O677" s="35"/>
    </row>
    <row r="678" spans="14:15" ht="15.75" customHeight="1" x14ac:dyDescent="0.25">
      <c r="N678" s="35"/>
      <c r="O678" s="35"/>
    </row>
    <row r="679" spans="14:15" ht="15.75" customHeight="1" x14ac:dyDescent="0.25">
      <c r="N679" s="35"/>
      <c r="O679" s="35"/>
    </row>
    <row r="680" spans="14:15" ht="15.75" customHeight="1" x14ac:dyDescent="0.25">
      <c r="N680" s="35"/>
      <c r="O680" s="35"/>
    </row>
    <row r="681" spans="14:15" ht="15.75" customHeight="1" x14ac:dyDescent="0.25">
      <c r="N681" s="35"/>
      <c r="O681" s="35"/>
    </row>
    <row r="682" spans="14:15" ht="15.75" customHeight="1" x14ac:dyDescent="0.25">
      <c r="N682" s="35"/>
      <c r="O682" s="35"/>
    </row>
    <row r="683" spans="14:15" ht="15.75" customHeight="1" x14ac:dyDescent="0.25">
      <c r="N683" s="35"/>
      <c r="O683" s="35"/>
    </row>
    <row r="684" spans="14:15" ht="15.75" customHeight="1" x14ac:dyDescent="0.25">
      <c r="N684" s="35"/>
      <c r="O684" s="35"/>
    </row>
    <row r="685" spans="14:15" ht="15.75" customHeight="1" x14ac:dyDescent="0.25">
      <c r="N685" s="35"/>
      <c r="O685" s="35"/>
    </row>
    <row r="686" spans="14:15" ht="15.75" customHeight="1" x14ac:dyDescent="0.25">
      <c r="N686" s="35"/>
      <c r="O686" s="35"/>
    </row>
    <row r="687" spans="14:15" ht="15.75" customHeight="1" x14ac:dyDescent="0.25">
      <c r="N687" s="35"/>
      <c r="O687" s="35"/>
    </row>
    <row r="688" spans="14:15" ht="15.75" customHeight="1" x14ac:dyDescent="0.25">
      <c r="N688" s="35"/>
      <c r="O688" s="35"/>
    </row>
    <row r="689" spans="14:15" ht="15.75" customHeight="1" x14ac:dyDescent="0.25">
      <c r="N689" s="35"/>
      <c r="O689" s="35"/>
    </row>
    <row r="690" spans="14:15" ht="15.75" customHeight="1" x14ac:dyDescent="0.25">
      <c r="N690" s="35"/>
      <c r="O690" s="35"/>
    </row>
    <row r="691" spans="14:15" ht="15.75" customHeight="1" x14ac:dyDescent="0.25">
      <c r="N691" s="35"/>
      <c r="O691" s="35"/>
    </row>
    <row r="692" spans="14:15" ht="15.75" customHeight="1" x14ac:dyDescent="0.25">
      <c r="N692" s="35"/>
      <c r="O692" s="35"/>
    </row>
    <row r="693" spans="14:15" ht="15.75" customHeight="1" x14ac:dyDescent="0.25">
      <c r="N693" s="35"/>
      <c r="O693" s="35"/>
    </row>
    <row r="694" spans="14:15" ht="15.75" customHeight="1" x14ac:dyDescent="0.25">
      <c r="N694" s="35"/>
      <c r="O694" s="35"/>
    </row>
    <row r="695" spans="14:15" ht="15.75" customHeight="1" x14ac:dyDescent="0.25">
      <c r="N695" s="35"/>
      <c r="O695" s="35"/>
    </row>
    <row r="696" spans="14:15" ht="15.75" customHeight="1" x14ac:dyDescent="0.25">
      <c r="N696" s="35"/>
      <c r="O696" s="35"/>
    </row>
    <row r="697" spans="14:15" ht="15.75" customHeight="1" x14ac:dyDescent="0.25">
      <c r="N697" s="35"/>
      <c r="O697" s="35"/>
    </row>
    <row r="698" spans="14:15" ht="15.75" customHeight="1" x14ac:dyDescent="0.25">
      <c r="N698" s="35"/>
      <c r="O698" s="35"/>
    </row>
    <row r="699" spans="14:15" ht="15.75" customHeight="1" x14ac:dyDescent="0.25">
      <c r="N699" s="35"/>
      <c r="O699" s="35"/>
    </row>
    <row r="700" spans="14:15" ht="15.75" customHeight="1" x14ac:dyDescent="0.25">
      <c r="N700" s="35"/>
      <c r="O700" s="35"/>
    </row>
    <row r="701" spans="14:15" ht="15.75" customHeight="1" x14ac:dyDescent="0.25">
      <c r="N701" s="35"/>
      <c r="O701" s="35"/>
    </row>
    <row r="702" spans="14:15" ht="15.75" customHeight="1" x14ac:dyDescent="0.25">
      <c r="N702" s="35"/>
      <c r="O702" s="35"/>
    </row>
    <row r="703" spans="14:15" ht="15.75" customHeight="1" x14ac:dyDescent="0.25">
      <c r="N703" s="35"/>
      <c r="O703" s="35"/>
    </row>
    <row r="704" spans="14:15" ht="15.75" customHeight="1" x14ac:dyDescent="0.25">
      <c r="N704" s="35"/>
      <c r="O704" s="35"/>
    </row>
    <row r="705" spans="14:15" ht="15.75" customHeight="1" x14ac:dyDescent="0.25">
      <c r="N705" s="35"/>
      <c r="O705" s="35"/>
    </row>
    <row r="706" spans="14:15" ht="15.75" customHeight="1" x14ac:dyDescent="0.25">
      <c r="N706" s="35"/>
      <c r="O706" s="35"/>
    </row>
    <row r="707" spans="14:15" ht="15.75" customHeight="1" x14ac:dyDescent="0.25">
      <c r="N707" s="35"/>
      <c r="O707" s="35"/>
    </row>
    <row r="708" spans="14:15" ht="15.75" customHeight="1" x14ac:dyDescent="0.25">
      <c r="N708" s="35"/>
      <c r="O708" s="35"/>
    </row>
    <row r="709" spans="14:15" ht="15.75" customHeight="1" x14ac:dyDescent="0.25">
      <c r="N709" s="35"/>
      <c r="O709" s="35"/>
    </row>
    <row r="710" spans="14:15" ht="15.75" customHeight="1" x14ac:dyDescent="0.25">
      <c r="N710" s="35"/>
      <c r="O710" s="35"/>
    </row>
    <row r="711" spans="14:15" ht="15.75" customHeight="1" x14ac:dyDescent="0.25">
      <c r="N711" s="35"/>
      <c r="O711" s="35"/>
    </row>
    <row r="712" spans="14:15" ht="15.75" customHeight="1" x14ac:dyDescent="0.25">
      <c r="N712" s="35"/>
      <c r="O712" s="35"/>
    </row>
    <row r="713" spans="14:15" ht="15.75" customHeight="1" x14ac:dyDescent="0.25">
      <c r="N713" s="35"/>
      <c r="O713" s="35"/>
    </row>
    <row r="714" spans="14:15" ht="15.75" customHeight="1" x14ac:dyDescent="0.25">
      <c r="N714" s="35"/>
      <c r="O714" s="35"/>
    </row>
    <row r="715" spans="14:15" ht="15.75" customHeight="1" x14ac:dyDescent="0.25">
      <c r="N715" s="35"/>
      <c r="O715" s="35"/>
    </row>
    <row r="716" spans="14:15" ht="15.75" customHeight="1" x14ac:dyDescent="0.25">
      <c r="N716" s="35"/>
      <c r="O716" s="35"/>
    </row>
    <row r="717" spans="14:15" ht="15.75" customHeight="1" x14ac:dyDescent="0.25">
      <c r="N717" s="35"/>
      <c r="O717" s="35"/>
    </row>
    <row r="718" spans="14:15" ht="15.75" customHeight="1" x14ac:dyDescent="0.25">
      <c r="N718" s="35"/>
      <c r="O718" s="35"/>
    </row>
    <row r="719" spans="14:15" ht="15.75" customHeight="1" x14ac:dyDescent="0.25">
      <c r="N719" s="35"/>
      <c r="O719" s="35"/>
    </row>
    <row r="720" spans="14:15" ht="15.75" customHeight="1" x14ac:dyDescent="0.25">
      <c r="N720" s="35"/>
      <c r="O720" s="35"/>
    </row>
    <row r="721" spans="14:15" ht="15.75" customHeight="1" x14ac:dyDescent="0.25">
      <c r="N721" s="35"/>
      <c r="O721" s="35"/>
    </row>
    <row r="722" spans="14:15" ht="15.75" customHeight="1" x14ac:dyDescent="0.25">
      <c r="N722" s="35"/>
      <c r="O722" s="35"/>
    </row>
    <row r="723" spans="14:15" ht="15.75" customHeight="1" x14ac:dyDescent="0.25">
      <c r="N723" s="35"/>
      <c r="O723" s="35"/>
    </row>
    <row r="724" spans="14:15" ht="15.75" customHeight="1" x14ac:dyDescent="0.25">
      <c r="N724" s="35"/>
      <c r="O724" s="35"/>
    </row>
    <row r="725" spans="14:15" ht="15.75" customHeight="1" x14ac:dyDescent="0.25">
      <c r="N725" s="35"/>
      <c r="O725" s="35"/>
    </row>
    <row r="726" spans="14:15" ht="15.75" customHeight="1" x14ac:dyDescent="0.25">
      <c r="N726" s="35"/>
      <c r="O726" s="35"/>
    </row>
    <row r="727" spans="14:15" ht="15.75" customHeight="1" x14ac:dyDescent="0.25">
      <c r="N727" s="35"/>
      <c r="O727" s="35"/>
    </row>
    <row r="728" spans="14:15" ht="15.75" customHeight="1" x14ac:dyDescent="0.25">
      <c r="N728" s="35"/>
      <c r="O728" s="35"/>
    </row>
    <row r="729" spans="14:15" ht="15.75" customHeight="1" x14ac:dyDescent="0.25">
      <c r="N729" s="35"/>
      <c r="O729" s="35"/>
    </row>
    <row r="730" spans="14:15" ht="15.75" customHeight="1" x14ac:dyDescent="0.25">
      <c r="N730" s="35"/>
      <c r="O730" s="35"/>
    </row>
    <row r="731" spans="14:15" ht="15.75" customHeight="1" x14ac:dyDescent="0.25">
      <c r="N731" s="35"/>
      <c r="O731" s="35"/>
    </row>
    <row r="732" spans="14:15" ht="15.75" customHeight="1" x14ac:dyDescent="0.25">
      <c r="N732" s="35"/>
      <c r="O732" s="35"/>
    </row>
    <row r="733" spans="14:15" ht="15.75" customHeight="1" x14ac:dyDescent="0.25">
      <c r="N733" s="35"/>
      <c r="O733" s="35"/>
    </row>
    <row r="734" spans="14:15" ht="15.75" customHeight="1" x14ac:dyDescent="0.25">
      <c r="N734" s="35"/>
      <c r="O734" s="35"/>
    </row>
    <row r="735" spans="14:15" ht="15.75" customHeight="1" x14ac:dyDescent="0.25">
      <c r="N735" s="35"/>
      <c r="O735" s="35"/>
    </row>
    <row r="736" spans="14:15" ht="15.75" customHeight="1" x14ac:dyDescent="0.25">
      <c r="N736" s="35"/>
      <c r="O736" s="35"/>
    </row>
    <row r="737" spans="14:15" ht="15.75" customHeight="1" x14ac:dyDescent="0.25">
      <c r="N737" s="35"/>
      <c r="O737" s="35"/>
    </row>
    <row r="738" spans="14:15" ht="15.75" customHeight="1" x14ac:dyDescent="0.25">
      <c r="N738" s="35"/>
      <c r="O738" s="35"/>
    </row>
    <row r="739" spans="14:15" ht="15.75" customHeight="1" x14ac:dyDescent="0.25">
      <c r="N739" s="35"/>
      <c r="O739" s="35"/>
    </row>
    <row r="740" spans="14:15" ht="15.75" customHeight="1" x14ac:dyDescent="0.25">
      <c r="N740" s="35"/>
      <c r="O740" s="35"/>
    </row>
    <row r="741" spans="14:15" ht="15.75" customHeight="1" x14ac:dyDescent="0.25">
      <c r="N741" s="35"/>
      <c r="O741" s="35"/>
    </row>
    <row r="742" spans="14:15" ht="15.75" customHeight="1" x14ac:dyDescent="0.25">
      <c r="N742" s="35"/>
      <c r="O742" s="35"/>
    </row>
    <row r="743" spans="14:15" ht="15.75" customHeight="1" x14ac:dyDescent="0.25">
      <c r="N743" s="35"/>
      <c r="O743" s="35"/>
    </row>
    <row r="744" spans="14:15" ht="15.75" customHeight="1" x14ac:dyDescent="0.25">
      <c r="N744" s="35"/>
      <c r="O744" s="35"/>
    </row>
    <row r="745" spans="14:15" ht="15.75" customHeight="1" x14ac:dyDescent="0.25">
      <c r="N745" s="35"/>
      <c r="O745" s="35"/>
    </row>
    <row r="746" spans="14:15" ht="15.75" customHeight="1" x14ac:dyDescent="0.25">
      <c r="N746" s="35"/>
      <c r="O746" s="35"/>
    </row>
    <row r="747" spans="14:15" ht="15.75" customHeight="1" x14ac:dyDescent="0.25">
      <c r="N747" s="35"/>
      <c r="O747" s="35"/>
    </row>
    <row r="748" spans="14:15" ht="15.75" customHeight="1" x14ac:dyDescent="0.25">
      <c r="N748" s="35"/>
      <c r="O748" s="35"/>
    </row>
    <row r="749" spans="14:15" ht="15.75" customHeight="1" x14ac:dyDescent="0.25">
      <c r="N749" s="35"/>
      <c r="O749" s="35"/>
    </row>
    <row r="750" spans="14:15" ht="15.75" customHeight="1" x14ac:dyDescent="0.25">
      <c r="N750" s="35"/>
      <c r="O750" s="35"/>
    </row>
    <row r="751" spans="14:15" ht="15.75" customHeight="1" x14ac:dyDescent="0.25">
      <c r="N751" s="35"/>
      <c r="O751" s="35"/>
    </row>
    <row r="752" spans="14:15" ht="15.75" customHeight="1" x14ac:dyDescent="0.25">
      <c r="N752" s="35"/>
      <c r="O752" s="35"/>
    </row>
    <row r="753" spans="14:15" ht="15.75" customHeight="1" x14ac:dyDescent="0.25">
      <c r="N753" s="35"/>
      <c r="O753" s="35"/>
    </row>
    <row r="754" spans="14:15" ht="15.75" customHeight="1" x14ac:dyDescent="0.25">
      <c r="N754" s="35"/>
      <c r="O754" s="35"/>
    </row>
    <row r="755" spans="14:15" ht="15.75" customHeight="1" x14ac:dyDescent="0.25">
      <c r="N755" s="35"/>
      <c r="O755" s="35"/>
    </row>
    <row r="756" spans="14:15" ht="15.75" customHeight="1" x14ac:dyDescent="0.25">
      <c r="N756" s="35"/>
      <c r="O756" s="35"/>
    </row>
    <row r="757" spans="14:15" ht="15.75" customHeight="1" x14ac:dyDescent="0.25">
      <c r="N757" s="35"/>
      <c r="O757" s="35"/>
    </row>
    <row r="758" spans="14:15" ht="15.75" customHeight="1" x14ac:dyDescent="0.25">
      <c r="N758" s="35"/>
      <c r="O758" s="35"/>
    </row>
    <row r="759" spans="14:15" ht="15.75" customHeight="1" x14ac:dyDescent="0.25">
      <c r="N759" s="35"/>
      <c r="O759" s="35"/>
    </row>
    <row r="760" spans="14:15" ht="15.75" customHeight="1" x14ac:dyDescent="0.25">
      <c r="N760" s="35"/>
      <c r="O760" s="35"/>
    </row>
    <row r="761" spans="14:15" ht="15.75" customHeight="1" x14ac:dyDescent="0.25">
      <c r="N761" s="35"/>
      <c r="O761" s="35"/>
    </row>
    <row r="762" spans="14:15" ht="15.75" customHeight="1" x14ac:dyDescent="0.25">
      <c r="N762" s="35"/>
      <c r="O762" s="35"/>
    </row>
    <row r="763" spans="14:15" ht="15.75" customHeight="1" x14ac:dyDescent="0.25">
      <c r="N763" s="35"/>
      <c r="O763" s="35"/>
    </row>
    <row r="764" spans="14:15" ht="15.75" customHeight="1" x14ac:dyDescent="0.25">
      <c r="N764" s="35"/>
      <c r="O764" s="35"/>
    </row>
    <row r="765" spans="14:15" ht="15.75" customHeight="1" x14ac:dyDescent="0.25">
      <c r="N765" s="35"/>
      <c r="O765" s="35"/>
    </row>
    <row r="766" spans="14:15" ht="15.75" customHeight="1" x14ac:dyDescent="0.25">
      <c r="N766" s="35"/>
      <c r="O766" s="35"/>
    </row>
    <row r="767" spans="14:15" ht="15.75" customHeight="1" x14ac:dyDescent="0.25">
      <c r="N767" s="35"/>
      <c r="O767" s="35"/>
    </row>
    <row r="768" spans="14:15" ht="15.75" customHeight="1" x14ac:dyDescent="0.25">
      <c r="N768" s="35"/>
      <c r="O768" s="35"/>
    </row>
    <row r="769" spans="14:15" ht="15.75" customHeight="1" x14ac:dyDescent="0.25">
      <c r="N769" s="35"/>
      <c r="O769" s="35"/>
    </row>
    <row r="770" spans="14:15" ht="15.75" customHeight="1" x14ac:dyDescent="0.25">
      <c r="N770" s="35"/>
      <c r="O770" s="35"/>
    </row>
    <row r="771" spans="14:15" ht="15.75" customHeight="1" x14ac:dyDescent="0.25">
      <c r="N771" s="35"/>
      <c r="O771" s="35"/>
    </row>
    <row r="772" spans="14:15" ht="15.75" customHeight="1" x14ac:dyDescent="0.25">
      <c r="N772" s="35"/>
      <c r="O772" s="35"/>
    </row>
    <row r="773" spans="14:15" ht="15.75" customHeight="1" x14ac:dyDescent="0.25">
      <c r="N773" s="35"/>
      <c r="O773" s="35"/>
    </row>
    <row r="774" spans="14:15" ht="15.75" customHeight="1" x14ac:dyDescent="0.25">
      <c r="N774" s="35"/>
      <c r="O774" s="35"/>
    </row>
    <row r="775" spans="14:15" ht="15.75" customHeight="1" x14ac:dyDescent="0.25">
      <c r="N775" s="35"/>
      <c r="O775" s="35"/>
    </row>
    <row r="776" spans="14:15" ht="15.75" customHeight="1" x14ac:dyDescent="0.25">
      <c r="N776" s="35"/>
      <c r="O776" s="35"/>
    </row>
    <row r="777" spans="14:15" ht="15.75" customHeight="1" x14ac:dyDescent="0.25">
      <c r="N777" s="35"/>
      <c r="O777" s="35"/>
    </row>
    <row r="778" spans="14:15" ht="15.75" customHeight="1" x14ac:dyDescent="0.25">
      <c r="N778" s="35"/>
      <c r="O778" s="35"/>
    </row>
    <row r="779" spans="14:15" ht="15.75" customHeight="1" x14ac:dyDescent="0.25">
      <c r="N779" s="35"/>
      <c r="O779" s="35"/>
    </row>
    <row r="780" spans="14:15" ht="15.75" customHeight="1" x14ac:dyDescent="0.25">
      <c r="N780" s="35"/>
      <c r="O780" s="35"/>
    </row>
    <row r="781" spans="14:15" ht="15.75" customHeight="1" x14ac:dyDescent="0.25">
      <c r="N781" s="35"/>
      <c r="O781" s="35"/>
    </row>
    <row r="782" spans="14:15" ht="15.75" customHeight="1" x14ac:dyDescent="0.25">
      <c r="N782" s="35"/>
      <c r="O782" s="35"/>
    </row>
    <row r="783" spans="14:15" ht="15.75" customHeight="1" x14ac:dyDescent="0.25">
      <c r="N783" s="35"/>
      <c r="O783" s="35"/>
    </row>
    <row r="784" spans="14:15" ht="15.75" customHeight="1" x14ac:dyDescent="0.25">
      <c r="N784" s="35"/>
      <c r="O784" s="35"/>
    </row>
    <row r="785" spans="14:15" ht="15.75" customHeight="1" x14ac:dyDescent="0.25">
      <c r="N785" s="35"/>
      <c r="O785" s="35"/>
    </row>
    <row r="786" spans="14:15" ht="15.75" customHeight="1" x14ac:dyDescent="0.25">
      <c r="N786" s="35"/>
      <c r="O786" s="35"/>
    </row>
    <row r="787" spans="14:15" ht="15.75" customHeight="1" x14ac:dyDescent="0.25">
      <c r="N787" s="35"/>
      <c r="O787" s="35"/>
    </row>
    <row r="788" spans="14:15" ht="15.75" customHeight="1" x14ac:dyDescent="0.25">
      <c r="N788" s="35"/>
      <c r="O788" s="35"/>
    </row>
    <row r="789" spans="14:15" ht="15.75" customHeight="1" x14ac:dyDescent="0.25">
      <c r="N789" s="35"/>
      <c r="O789" s="35"/>
    </row>
    <row r="790" spans="14:15" ht="15.75" customHeight="1" x14ac:dyDescent="0.25">
      <c r="N790" s="35"/>
      <c r="O790" s="35"/>
    </row>
    <row r="791" spans="14:15" ht="15.75" customHeight="1" x14ac:dyDescent="0.25">
      <c r="N791" s="35"/>
      <c r="O791" s="35"/>
    </row>
    <row r="792" spans="14:15" ht="15.75" customHeight="1" x14ac:dyDescent="0.25">
      <c r="N792" s="35"/>
      <c r="O792" s="35"/>
    </row>
    <row r="793" spans="14:15" ht="15.75" customHeight="1" x14ac:dyDescent="0.25">
      <c r="N793" s="35"/>
      <c r="O793" s="35"/>
    </row>
    <row r="794" spans="14:15" ht="15.75" customHeight="1" x14ac:dyDescent="0.25">
      <c r="N794" s="35"/>
      <c r="O794" s="35"/>
    </row>
    <row r="795" spans="14:15" ht="15.75" customHeight="1" x14ac:dyDescent="0.25">
      <c r="N795" s="35"/>
      <c r="O795" s="35"/>
    </row>
    <row r="796" spans="14:15" ht="15.75" customHeight="1" x14ac:dyDescent="0.25">
      <c r="N796" s="35"/>
      <c r="O796" s="35"/>
    </row>
    <row r="797" spans="14:15" ht="15.75" customHeight="1" x14ac:dyDescent="0.25">
      <c r="N797" s="35"/>
      <c r="O797" s="35"/>
    </row>
    <row r="798" spans="14:15" ht="15.75" customHeight="1" x14ac:dyDescent="0.25">
      <c r="N798" s="35"/>
      <c r="O798" s="35"/>
    </row>
    <row r="799" spans="14:15" ht="15.75" customHeight="1" x14ac:dyDescent="0.25">
      <c r="N799" s="35"/>
      <c r="O799" s="35"/>
    </row>
    <row r="800" spans="14:15" ht="15.75" customHeight="1" x14ac:dyDescent="0.25">
      <c r="N800" s="35"/>
      <c r="O800" s="35"/>
    </row>
    <row r="801" spans="14:15" ht="15.75" customHeight="1" x14ac:dyDescent="0.25">
      <c r="N801" s="35"/>
      <c r="O801" s="35"/>
    </row>
    <row r="802" spans="14:15" ht="15.75" customHeight="1" x14ac:dyDescent="0.25">
      <c r="N802" s="35"/>
      <c r="O802" s="35"/>
    </row>
    <row r="803" spans="14:15" ht="15.75" customHeight="1" x14ac:dyDescent="0.25">
      <c r="N803" s="35"/>
      <c r="O803" s="35"/>
    </row>
    <row r="804" spans="14:15" ht="15.75" customHeight="1" x14ac:dyDescent="0.25">
      <c r="N804" s="35"/>
      <c r="O804" s="35"/>
    </row>
    <row r="805" spans="14:15" ht="15.75" customHeight="1" x14ac:dyDescent="0.25">
      <c r="N805" s="35"/>
      <c r="O805" s="35"/>
    </row>
    <row r="806" spans="14:15" ht="15.75" customHeight="1" x14ac:dyDescent="0.25">
      <c r="N806" s="35"/>
      <c r="O806" s="35"/>
    </row>
    <row r="807" spans="14:15" ht="15.75" customHeight="1" x14ac:dyDescent="0.25">
      <c r="N807" s="35"/>
      <c r="O807" s="35"/>
    </row>
    <row r="808" spans="14:15" ht="15.75" customHeight="1" x14ac:dyDescent="0.25">
      <c r="N808" s="35"/>
      <c r="O808" s="35"/>
    </row>
    <row r="809" spans="14:15" ht="15.75" customHeight="1" x14ac:dyDescent="0.25">
      <c r="N809" s="35"/>
      <c r="O809" s="35"/>
    </row>
    <row r="810" spans="14:15" ht="15.75" customHeight="1" x14ac:dyDescent="0.25">
      <c r="N810" s="35"/>
      <c r="O810" s="35"/>
    </row>
    <row r="811" spans="14:15" ht="15.75" customHeight="1" x14ac:dyDescent="0.25">
      <c r="N811" s="35"/>
      <c r="O811" s="35"/>
    </row>
    <row r="812" spans="14:15" ht="15.75" customHeight="1" x14ac:dyDescent="0.25">
      <c r="N812" s="35"/>
      <c r="O812" s="35"/>
    </row>
    <row r="813" spans="14:15" ht="15.75" customHeight="1" x14ac:dyDescent="0.25">
      <c r="N813" s="35"/>
      <c r="O813" s="35"/>
    </row>
    <row r="814" spans="14:15" ht="15.75" customHeight="1" x14ac:dyDescent="0.25">
      <c r="N814" s="35"/>
      <c r="O814" s="35"/>
    </row>
    <row r="815" spans="14:15" ht="15.75" customHeight="1" x14ac:dyDescent="0.25">
      <c r="N815" s="35"/>
      <c r="O815" s="35"/>
    </row>
    <row r="816" spans="14:15" ht="15.75" customHeight="1" x14ac:dyDescent="0.25">
      <c r="N816" s="35"/>
      <c r="O816" s="35"/>
    </row>
    <row r="817" spans="14:15" ht="15.75" customHeight="1" x14ac:dyDescent="0.25">
      <c r="N817" s="35"/>
      <c r="O817" s="35"/>
    </row>
    <row r="818" spans="14:15" ht="15.75" customHeight="1" x14ac:dyDescent="0.25">
      <c r="N818" s="35"/>
      <c r="O818" s="35"/>
    </row>
    <row r="819" spans="14:15" ht="15.75" customHeight="1" x14ac:dyDescent="0.25">
      <c r="N819" s="35"/>
      <c r="O819" s="35"/>
    </row>
    <row r="820" spans="14:15" ht="15.75" customHeight="1" x14ac:dyDescent="0.25">
      <c r="N820" s="35"/>
      <c r="O820" s="35"/>
    </row>
    <row r="821" spans="14:15" ht="15.75" customHeight="1" x14ac:dyDescent="0.25">
      <c r="N821" s="35"/>
      <c r="O821" s="35"/>
    </row>
    <row r="822" spans="14:15" ht="15.75" customHeight="1" x14ac:dyDescent="0.25">
      <c r="N822" s="35"/>
      <c r="O822" s="35"/>
    </row>
    <row r="823" spans="14:15" ht="15.75" customHeight="1" x14ac:dyDescent="0.25">
      <c r="N823" s="35"/>
      <c r="O823" s="35"/>
    </row>
    <row r="824" spans="14:15" ht="15.75" customHeight="1" x14ac:dyDescent="0.25">
      <c r="N824" s="35"/>
      <c r="O824" s="35"/>
    </row>
    <row r="825" spans="14:15" ht="15.75" customHeight="1" x14ac:dyDescent="0.25">
      <c r="N825" s="35"/>
      <c r="O825" s="35"/>
    </row>
    <row r="826" spans="14:15" ht="15.75" customHeight="1" x14ac:dyDescent="0.25">
      <c r="N826" s="35"/>
      <c r="O826" s="35"/>
    </row>
    <row r="827" spans="14:15" ht="15.75" customHeight="1" x14ac:dyDescent="0.25">
      <c r="N827" s="35"/>
      <c r="O827" s="35"/>
    </row>
    <row r="828" spans="14:15" ht="15.75" customHeight="1" x14ac:dyDescent="0.25">
      <c r="N828" s="35"/>
      <c r="O828" s="35"/>
    </row>
    <row r="829" spans="14:15" ht="15.75" customHeight="1" x14ac:dyDescent="0.25">
      <c r="N829" s="35"/>
      <c r="O829" s="35"/>
    </row>
    <row r="830" spans="14:15" ht="15.75" customHeight="1" x14ac:dyDescent="0.25">
      <c r="N830" s="35"/>
      <c r="O830" s="35"/>
    </row>
    <row r="831" spans="14:15" ht="15.75" customHeight="1" x14ac:dyDescent="0.25">
      <c r="N831" s="35"/>
      <c r="O831" s="35"/>
    </row>
    <row r="832" spans="14:15" ht="15.75" customHeight="1" x14ac:dyDescent="0.25">
      <c r="N832" s="35"/>
      <c r="O832" s="35"/>
    </row>
    <row r="833" spans="14:15" ht="15.75" customHeight="1" x14ac:dyDescent="0.25">
      <c r="N833" s="35"/>
      <c r="O833" s="35"/>
    </row>
    <row r="834" spans="14:15" ht="15.75" customHeight="1" x14ac:dyDescent="0.25">
      <c r="N834" s="35"/>
      <c r="O834" s="35"/>
    </row>
    <row r="835" spans="14:15" ht="15.75" customHeight="1" x14ac:dyDescent="0.25">
      <c r="N835" s="35"/>
      <c r="O835" s="35"/>
    </row>
    <row r="836" spans="14:15" ht="15.75" customHeight="1" x14ac:dyDescent="0.25">
      <c r="N836" s="35"/>
      <c r="O836" s="35"/>
    </row>
    <row r="837" spans="14:15" ht="15.75" customHeight="1" x14ac:dyDescent="0.25">
      <c r="N837" s="35"/>
      <c r="O837" s="35"/>
    </row>
    <row r="838" spans="14:15" ht="15.75" customHeight="1" x14ac:dyDescent="0.25">
      <c r="N838" s="35"/>
      <c r="O838" s="35"/>
    </row>
    <row r="839" spans="14:15" ht="15.75" customHeight="1" x14ac:dyDescent="0.25">
      <c r="N839" s="35"/>
      <c r="O839" s="35"/>
    </row>
    <row r="840" spans="14:15" ht="15.75" customHeight="1" x14ac:dyDescent="0.25">
      <c r="N840" s="35"/>
      <c r="O840" s="35"/>
    </row>
    <row r="841" spans="14:15" ht="15.75" customHeight="1" x14ac:dyDescent="0.25">
      <c r="N841" s="35"/>
      <c r="O841" s="35"/>
    </row>
    <row r="842" spans="14:15" ht="15.75" customHeight="1" x14ac:dyDescent="0.25">
      <c r="N842" s="35"/>
      <c r="O842" s="35"/>
    </row>
    <row r="843" spans="14:15" ht="15.75" customHeight="1" x14ac:dyDescent="0.25">
      <c r="N843" s="35"/>
      <c r="O843" s="35"/>
    </row>
    <row r="844" spans="14:15" ht="15.75" customHeight="1" x14ac:dyDescent="0.25">
      <c r="N844" s="35"/>
      <c r="O844" s="35"/>
    </row>
    <row r="845" spans="14:15" ht="15.75" customHeight="1" x14ac:dyDescent="0.25">
      <c r="N845" s="35"/>
      <c r="O845" s="35"/>
    </row>
    <row r="846" spans="14:15" ht="15.75" customHeight="1" x14ac:dyDescent="0.25">
      <c r="N846" s="35"/>
      <c r="O846" s="35"/>
    </row>
    <row r="847" spans="14:15" ht="15.75" customHeight="1" x14ac:dyDescent="0.25">
      <c r="N847" s="35"/>
      <c r="O847" s="35"/>
    </row>
    <row r="848" spans="14:15" ht="15.75" customHeight="1" x14ac:dyDescent="0.25">
      <c r="N848" s="35"/>
      <c r="O848" s="35"/>
    </row>
    <row r="849" spans="14:15" ht="15.75" customHeight="1" x14ac:dyDescent="0.25">
      <c r="N849" s="35"/>
      <c r="O849" s="35"/>
    </row>
    <row r="850" spans="14:15" ht="15.75" customHeight="1" x14ac:dyDescent="0.25">
      <c r="N850" s="35"/>
      <c r="O850" s="35"/>
    </row>
    <row r="851" spans="14:15" ht="15.75" customHeight="1" x14ac:dyDescent="0.25">
      <c r="N851" s="35"/>
      <c r="O851" s="35"/>
    </row>
    <row r="852" spans="14:15" ht="15.75" customHeight="1" x14ac:dyDescent="0.25">
      <c r="N852" s="35"/>
      <c r="O852" s="35"/>
    </row>
    <row r="853" spans="14:15" ht="15.75" customHeight="1" x14ac:dyDescent="0.25">
      <c r="N853" s="35"/>
      <c r="O853" s="35"/>
    </row>
    <row r="854" spans="14:15" ht="15.75" customHeight="1" x14ac:dyDescent="0.25">
      <c r="N854" s="35"/>
      <c r="O854" s="35"/>
    </row>
    <row r="855" spans="14:15" ht="15.75" customHeight="1" x14ac:dyDescent="0.25">
      <c r="N855" s="35"/>
      <c r="O855" s="35"/>
    </row>
    <row r="856" spans="14:15" ht="15.75" customHeight="1" x14ac:dyDescent="0.25">
      <c r="N856" s="35"/>
      <c r="O856" s="35"/>
    </row>
    <row r="857" spans="14:15" ht="15.75" customHeight="1" x14ac:dyDescent="0.25">
      <c r="N857" s="35"/>
      <c r="O857" s="35"/>
    </row>
    <row r="858" spans="14:15" ht="15.75" customHeight="1" x14ac:dyDescent="0.25">
      <c r="N858" s="35"/>
      <c r="O858" s="35"/>
    </row>
    <row r="859" spans="14:15" ht="15.75" customHeight="1" x14ac:dyDescent="0.25">
      <c r="N859" s="35"/>
      <c r="O859" s="35"/>
    </row>
    <row r="860" spans="14:15" ht="15.75" customHeight="1" x14ac:dyDescent="0.25">
      <c r="N860" s="35"/>
      <c r="O860" s="35"/>
    </row>
    <row r="861" spans="14:15" ht="15.75" customHeight="1" x14ac:dyDescent="0.25">
      <c r="N861" s="35"/>
      <c r="O861" s="35"/>
    </row>
    <row r="862" spans="14:15" ht="15.75" customHeight="1" x14ac:dyDescent="0.25">
      <c r="N862" s="35"/>
      <c r="O862" s="35"/>
    </row>
    <row r="863" spans="14:15" ht="15.75" customHeight="1" x14ac:dyDescent="0.25">
      <c r="N863" s="35"/>
      <c r="O863" s="35"/>
    </row>
    <row r="864" spans="14:15" ht="15.75" customHeight="1" x14ac:dyDescent="0.25">
      <c r="N864" s="35"/>
      <c r="O864" s="35"/>
    </row>
    <row r="865" spans="14:15" ht="15.75" customHeight="1" x14ac:dyDescent="0.25">
      <c r="N865" s="35"/>
      <c r="O865" s="35"/>
    </row>
    <row r="866" spans="14:15" ht="15.75" customHeight="1" x14ac:dyDescent="0.25">
      <c r="N866" s="35"/>
      <c r="O866" s="35"/>
    </row>
    <row r="867" spans="14:15" ht="15.75" customHeight="1" x14ac:dyDescent="0.25">
      <c r="N867" s="35"/>
      <c r="O867" s="35"/>
    </row>
    <row r="868" spans="14:15" ht="15.75" customHeight="1" x14ac:dyDescent="0.25">
      <c r="N868" s="35"/>
      <c r="O868" s="35"/>
    </row>
    <row r="869" spans="14:15" ht="15.75" customHeight="1" x14ac:dyDescent="0.25">
      <c r="N869" s="35"/>
      <c r="O869" s="35"/>
    </row>
    <row r="870" spans="14:15" ht="15.75" customHeight="1" x14ac:dyDescent="0.25">
      <c r="N870" s="35"/>
      <c r="O870" s="35"/>
    </row>
    <row r="871" spans="14:15" ht="15.75" customHeight="1" x14ac:dyDescent="0.25">
      <c r="N871" s="35"/>
      <c r="O871" s="35"/>
    </row>
    <row r="872" spans="14:15" ht="15.75" customHeight="1" x14ac:dyDescent="0.25">
      <c r="N872" s="35"/>
      <c r="O872" s="35"/>
    </row>
    <row r="873" spans="14:15" ht="15.75" customHeight="1" x14ac:dyDescent="0.25">
      <c r="N873" s="35"/>
      <c r="O873" s="35"/>
    </row>
    <row r="874" spans="14:15" ht="15.75" customHeight="1" x14ac:dyDescent="0.25">
      <c r="N874" s="35"/>
      <c r="O874" s="35"/>
    </row>
    <row r="875" spans="14:15" ht="15.75" customHeight="1" x14ac:dyDescent="0.25">
      <c r="N875" s="35"/>
      <c r="O875" s="35"/>
    </row>
    <row r="876" spans="14:15" ht="15.75" customHeight="1" x14ac:dyDescent="0.25">
      <c r="N876" s="35"/>
      <c r="O876" s="35"/>
    </row>
    <row r="877" spans="14:15" ht="15.75" customHeight="1" x14ac:dyDescent="0.25">
      <c r="N877" s="35"/>
      <c r="O877" s="35"/>
    </row>
    <row r="878" spans="14:15" ht="15.75" customHeight="1" x14ac:dyDescent="0.25">
      <c r="N878" s="35"/>
      <c r="O878" s="35"/>
    </row>
    <row r="879" spans="14:15" ht="15.75" customHeight="1" x14ac:dyDescent="0.25">
      <c r="N879" s="35"/>
      <c r="O879" s="35"/>
    </row>
    <row r="880" spans="14:15" ht="15.75" customHeight="1" x14ac:dyDescent="0.25">
      <c r="N880" s="35"/>
      <c r="O880" s="35"/>
    </row>
    <row r="881" spans="14:15" ht="15.75" customHeight="1" x14ac:dyDescent="0.25">
      <c r="N881" s="35"/>
      <c r="O881" s="35"/>
    </row>
    <row r="882" spans="14:15" ht="15.75" customHeight="1" x14ac:dyDescent="0.25">
      <c r="N882" s="35"/>
      <c r="O882" s="35"/>
    </row>
    <row r="883" spans="14:15" ht="15.75" customHeight="1" x14ac:dyDescent="0.25">
      <c r="N883" s="35"/>
      <c r="O883" s="35"/>
    </row>
    <row r="884" spans="14:15" ht="15.75" customHeight="1" x14ac:dyDescent="0.25">
      <c r="N884" s="35"/>
      <c r="O884" s="35"/>
    </row>
    <row r="885" spans="14:15" ht="15.75" customHeight="1" x14ac:dyDescent="0.25">
      <c r="N885" s="35"/>
      <c r="O885" s="35"/>
    </row>
    <row r="886" spans="14:15" ht="15.75" customHeight="1" x14ac:dyDescent="0.25">
      <c r="N886" s="35"/>
      <c r="O886" s="35"/>
    </row>
    <row r="887" spans="14:15" ht="15.75" customHeight="1" x14ac:dyDescent="0.25">
      <c r="N887" s="35"/>
      <c r="O887" s="35"/>
    </row>
    <row r="888" spans="14:15" ht="15.75" customHeight="1" x14ac:dyDescent="0.25">
      <c r="N888" s="35"/>
      <c r="O888" s="35"/>
    </row>
    <row r="889" spans="14:15" ht="15.75" customHeight="1" x14ac:dyDescent="0.25">
      <c r="N889" s="35"/>
      <c r="O889" s="35"/>
    </row>
    <row r="890" spans="14:15" ht="15.75" customHeight="1" x14ac:dyDescent="0.25">
      <c r="N890" s="35"/>
      <c r="O890" s="35"/>
    </row>
    <row r="891" spans="14:15" ht="15.75" customHeight="1" x14ac:dyDescent="0.25">
      <c r="N891" s="35"/>
      <c r="O891" s="35"/>
    </row>
    <row r="892" spans="14:15" ht="15.75" customHeight="1" x14ac:dyDescent="0.25">
      <c r="N892" s="35"/>
      <c r="O892" s="35"/>
    </row>
    <row r="893" spans="14:15" ht="15.75" customHeight="1" x14ac:dyDescent="0.25">
      <c r="N893" s="35"/>
      <c r="O893" s="35"/>
    </row>
    <row r="894" spans="14:15" ht="15.75" customHeight="1" x14ac:dyDescent="0.25">
      <c r="N894" s="35"/>
      <c r="O894" s="35"/>
    </row>
    <row r="895" spans="14:15" ht="15.75" customHeight="1" x14ac:dyDescent="0.25">
      <c r="N895" s="35"/>
      <c r="O895" s="35"/>
    </row>
    <row r="896" spans="14:15" ht="15.75" customHeight="1" x14ac:dyDescent="0.25">
      <c r="N896" s="35"/>
      <c r="O896" s="35"/>
    </row>
    <row r="897" spans="14:15" ht="15.75" customHeight="1" x14ac:dyDescent="0.25">
      <c r="N897" s="35"/>
      <c r="O897" s="35"/>
    </row>
    <row r="898" spans="14:15" ht="15.75" customHeight="1" x14ac:dyDescent="0.25">
      <c r="N898" s="35"/>
      <c r="O898" s="35"/>
    </row>
    <row r="899" spans="14:15" ht="15.75" customHeight="1" x14ac:dyDescent="0.25">
      <c r="N899" s="35"/>
      <c r="O899" s="35"/>
    </row>
    <row r="900" spans="14:15" ht="15.75" customHeight="1" x14ac:dyDescent="0.25">
      <c r="N900" s="35"/>
      <c r="O900" s="35"/>
    </row>
    <row r="901" spans="14:15" ht="15.75" customHeight="1" x14ac:dyDescent="0.25">
      <c r="N901" s="35"/>
      <c r="O901" s="35"/>
    </row>
    <row r="902" spans="14:15" ht="15.75" customHeight="1" x14ac:dyDescent="0.25">
      <c r="N902" s="35"/>
      <c r="O902" s="35"/>
    </row>
    <row r="903" spans="14:15" ht="15.75" customHeight="1" x14ac:dyDescent="0.25">
      <c r="N903" s="35"/>
      <c r="O903" s="35"/>
    </row>
    <row r="904" spans="14:15" ht="15.75" customHeight="1" x14ac:dyDescent="0.25">
      <c r="N904" s="35"/>
      <c r="O904" s="35"/>
    </row>
    <row r="905" spans="14:15" ht="15.75" customHeight="1" x14ac:dyDescent="0.25">
      <c r="N905" s="35"/>
      <c r="O905" s="35"/>
    </row>
    <row r="906" spans="14:15" ht="15.75" customHeight="1" x14ac:dyDescent="0.25">
      <c r="N906" s="35"/>
      <c r="O906" s="35"/>
    </row>
    <row r="907" spans="14:15" ht="15.75" customHeight="1" x14ac:dyDescent="0.25">
      <c r="N907" s="35"/>
      <c r="O907" s="35"/>
    </row>
    <row r="908" spans="14:15" ht="15.75" customHeight="1" x14ac:dyDescent="0.25">
      <c r="N908" s="35"/>
      <c r="O908" s="35"/>
    </row>
    <row r="909" spans="14:15" ht="15.75" customHeight="1" x14ac:dyDescent="0.25">
      <c r="N909" s="35"/>
      <c r="O909" s="35"/>
    </row>
    <row r="910" spans="14:15" ht="15.75" customHeight="1" x14ac:dyDescent="0.25">
      <c r="N910" s="35"/>
      <c r="O910" s="35"/>
    </row>
    <row r="911" spans="14:15" ht="15.75" customHeight="1" x14ac:dyDescent="0.25">
      <c r="N911" s="35"/>
      <c r="O911" s="35"/>
    </row>
    <row r="912" spans="14:15" ht="15.75" customHeight="1" x14ac:dyDescent="0.25">
      <c r="N912" s="35"/>
      <c r="O912" s="35"/>
    </row>
    <row r="913" spans="14:15" ht="15.75" customHeight="1" x14ac:dyDescent="0.25">
      <c r="N913" s="35"/>
      <c r="O913" s="35"/>
    </row>
    <row r="914" spans="14:15" ht="15.75" customHeight="1" x14ac:dyDescent="0.25">
      <c r="N914" s="35"/>
      <c r="O914" s="35"/>
    </row>
    <row r="915" spans="14:15" ht="15.75" customHeight="1" x14ac:dyDescent="0.25">
      <c r="N915" s="35"/>
      <c r="O915" s="35"/>
    </row>
    <row r="916" spans="14:15" ht="15.75" customHeight="1" x14ac:dyDescent="0.25">
      <c r="N916" s="35"/>
      <c r="O916" s="35"/>
    </row>
    <row r="917" spans="14:15" ht="15.75" customHeight="1" x14ac:dyDescent="0.25">
      <c r="N917" s="35"/>
      <c r="O917" s="35"/>
    </row>
    <row r="918" spans="14:15" ht="15.75" customHeight="1" x14ac:dyDescent="0.25">
      <c r="N918" s="35"/>
      <c r="O918" s="35"/>
    </row>
    <row r="919" spans="14:15" ht="15.75" customHeight="1" x14ac:dyDescent="0.25">
      <c r="N919" s="35"/>
      <c r="O919" s="35"/>
    </row>
    <row r="920" spans="14:15" ht="15.75" customHeight="1" x14ac:dyDescent="0.25">
      <c r="N920" s="35"/>
      <c r="O920" s="35"/>
    </row>
    <row r="921" spans="14:15" ht="15.75" customHeight="1" x14ac:dyDescent="0.25">
      <c r="N921" s="35"/>
      <c r="O921" s="35"/>
    </row>
    <row r="922" spans="14:15" ht="15.75" customHeight="1" x14ac:dyDescent="0.25">
      <c r="N922" s="35"/>
      <c r="O922" s="35"/>
    </row>
    <row r="923" spans="14:15" ht="15.75" customHeight="1" x14ac:dyDescent="0.25">
      <c r="N923" s="35"/>
      <c r="O923" s="35"/>
    </row>
    <row r="924" spans="14:15" ht="15.75" customHeight="1" x14ac:dyDescent="0.25">
      <c r="N924" s="35"/>
      <c r="O924" s="35"/>
    </row>
    <row r="925" spans="14:15" ht="15.75" customHeight="1" x14ac:dyDescent="0.25">
      <c r="N925" s="35"/>
      <c r="O925" s="35"/>
    </row>
    <row r="926" spans="14:15" ht="15.75" customHeight="1" x14ac:dyDescent="0.25">
      <c r="N926" s="35"/>
      <c r="O926" s="35"/>
    </row>
    <row r="927" spans="14:15" ht="15.75" customHeight="1" x14ac:dyDescent="0.25">
      <c r="N927" s="35"/>
      <c r="O927" s="35"/>
    </row>
    <row r="928" spans="14:15" ht="15.75" customHeight="1" x14ac:dyDescent="0.25">
      <c r="N928" s="35"/>
      <c r="O928" s="35"/>
    </row>
    <row r="929" spans="14:15" ht="15.75" customHeight="1" x14ac:dyDescent="0.25">
      <c r="N929" s="35"/>
      <c r="O929" s="35"/>
    </row>
    <row r="930" spans="14:15" ht="15.75" customHeight="1" x14ac:dyDescent="0.25">
      <c r="N930" s="35"/>
      <c r="O930" s="35"/>
    </row>
    <row r="931" spans="14:15" ht="15.75" customHeight="1" x14ac:dyDescent="0.25">
      <c r="N931" s="35"/>
      <c r="O931" s="35"/>
    </row>
    <row r="932" spans="14:15" ht="15.75" customHeight="1" x14ac:dyDescent="0.25">
      <c r="N932" s="35"/>
      <c r="O932" s="35"/>
    </row>
    <row r="933" spans="14:15" ht="15.75" customHeight="1" x14ac:dyDescent="0.25">
      <c r="N933" s="35"/>
      <c r="O933" s="35"/>
    </row>
    <row r="934" spans="14:15" ht="15.75" customHeight="1" x14ac:dyDescent="0.25">
      <c r="N934" s="35"/>
      <c r="O934" s="35"/>
    </row>
    <row r="935" spans="14:15" ht="15.75" customHeight="1" x14ac:dyDescent="0.25">
      <c r="N935" s="35"/>
      <c r="O935" s="35"/>
    </row>
    <row r="936" spans="14:15" ht="15.75" customHeight="1" x14ac:dyDescent="0.25">
      <c r="N936" s="35"/>
      <c r="O936" s="35"/>
    </row>
    <row r="937" spans="14:15" ht="15.75" customHeight="1" x14ac:dyDescent="0.25">
      <c r="N937" s="35"/>
      <c r="O937" s="35"/>
    </row>
    <row r="938" spans="14:15" ht="15.75" customHeight="1" x14ac:dyDescent="0.25">
      <c r="N938" s="35"/>
      <c r="O938" s="35"/>
    </row>
    <row r="939" spans="14:15" ht="15.75" customHeight="1" x14ac:dyDescent="0.25">
      <c r="N939" s="35"/>
      <c r="O939" s="35"/>
    </row>
    <row r="940" spans="14:15" ht="15.75" customHeight="1" x14ac:dyDescent="0.25">
      <c r="N940" s="35"/>
      <c r="O940" s="35"/>
    </row>
    <row r="941" spans="14:15" ht="15.75" customHeight="1" x14ac:dyDescent="0.25">
      <c r="N941" s="35"/>
      <c r="O941" s="35"/>
    </row>
    <row r="942" spans="14:15" ht="15.75" customHeight="1" x14ac:dyDescent="0.25">
      <c r="N942" s="35"/>
      <c r="O942" s="35"/>
    </row>
    <row r="943" spans="14:15" ht="15.75" customHeight="1" x14ac:dyDescent="0.25">
      <c r="N943" s="35"/>
      <c r="O943" s="35"/>
    </row>
    <row r="944" spans="14:15" ht="15.75" customHeight="1" x14ac:dyDescent="0.25">
      <c r="N944" s="35"/>
      <c r="O944" s="35"/>
    </row>
    <row r="945" spans="14:15" ht="15.75" customHeight="1" x14ac:dyDescent="0.25">
      <c r="N945" s="35"/>
      <c r="O945" s="35"/>
    </row>
    <row r="946" spans="14:15" ht="15.75" customHeight="1" x14ac:dyDescent="0.25">
      <c r="N946" s="35"/>
      <c r="O946" s="35"/>
    </row>
    <row r="947" spans="14:15" ht="15.75" customHeight="1" x14ac:dyDescent="0.25">
      <c r="N947" s="35"/>
      <c r="O947" s="35"/>
    </row>
    <row r="948" spans="14:15" ht="15.75" customHeight="1" x14ac:dyDescent="0.25">
      <c r="N948" s="35"/>
      <c r="O948" s="35"/>
    </row>
    <row r="949" spans="14:15" ht="15.75" customHeight="1" x14ac:dyDescent="0.25">
      <c r="N949" s="35"/>
      <c r="O949" s="35"/>
    </row>
    <row r="950" spans="14:15" ht="15.75" customHeight="1" x14ac:dyDescent="0.25">
      <c r="N950" s="35"/>
      <c r="O950" s="35"/>
    </row>
    <row r="951" spans="14:15" ht="15.75" customHeight="1" x14ac:dyDescent="0.25">
      <c r="N951" s="35"/>
      <c r="O951" s="35"/>
    </row>
    <row r="952" spans="14:15" ht="15.75" customHeight="1" x14ac:dyDescent="0.25">
      <c r="N952" s="35"/>
      <c r="O952" s="35"/>
    </row>
    <row r="953" spans="14:15" ht="15.75" customHeight="1" x14ac:dyDescent="0.25">
      <c r="N953" s="35"/>
      <c r="O953" s="35"/>
    </row>
    <row r="954" spans="14:15" ht="15.75" customHeight="1" x14ac:dyDescent="0.25">
      <c r="N954" s="35"/>
      <c r="O954" s="35"/>
    </row>
    <row r="955" spans="14:15" ht="15.75" customHeight="1" x14ac:dyDescent="0.25">
      <c r="N955" s="35"/>
      <c r="O955" s="35"/>
    </row>
    <row r="956" spans="14:15" ht="15.75" customHeight="1" x14ac:dyDescent="0.25">
      <c r="N956" s="35"/>
      <c r="O956" s="35"/>
    </row>
    <row r="957" spans="14:15" ht="15.75" customHeight="1" x14ac:dyDescent="0.25">
      <c r="N957" s="35"/>
      <c r="O957" s="35"/>
    </row>
    <row r="958" spans="14:15" ht="15.75" customHeight="1" x14ac:dyDescent="0.25">
      <c r="N958" s="35"/>
      <c r="O958" s="35"/>
    </row>
    <row r="959" spans="14:15" ht="15.75" customHeight="1" x14ac:dyDescent="0.25">
      <c r="N959" s="35"/>
      <c r="O959" s="35"/>
    </row>
    <row r="960" spans="14:15" ht="15.75" customHeight="1" x14ac:dyDescent="0.25">
      <c r="N960" s="35"/>
      <c r="O960" s="35"/>
    </row>
    <row r="961" spans="14:15" ht="15.75" customHeight="1" x14ac:dyDescent="0.25">
      <c r="N961" s="35"/>
      <c r="O961" s="35"/>
    </row>
    <row r="962" spans="14:15" ht="15.75" customHeight="1" x14ac:dyDescent="0.25">
      <c r="N962" s="35"/>
      <c r="O962" s="35"/>
    </row>
    <row r="963" spans="14:15" ht="15.75" customHeight="1" x14ac:dyDescent="0.25">
      <c r="N963" s="35"/>
      <c r="O963" s="35"/>
    </row>
    <row r="964" spans="14:15" ht="15.75" customHeight="1" x14ac:dyDescent="0.25">
      <c r="N964" s="35"/>
      <c r="O964" s="35"/>
    </row>
    <row r="965" spans="14:15" ht="15.75" customHeight="1" x14ac:dyDescent="0.25">
      <c r="N965" s="35"/>
      <c r="O965" s="35"/>
    </row>
    <row r="966" spans="14:15" ht="15.75" customHeight="1" x14ac:dyDescent="0.25">
      <c r="N966" s="35"/>
      <c r="O966" s="35"/>
    </row>
    <row r="967" spans="14:15" ht="15.75" customHeight="1" x14ac:dyDescent="0.25">
      <c r="N967" s="35"/>
      <c r="O967" s="35"/>
    </row>
    <row r="968" spans="14:15" ht="15.75" customHeight="1" x14ac:dyDescent="0.25">
      <c r="N968" s="35"/>
      <c r="O968" s="35"/>
    </row>
    <row r="969" spans="14:15" ht="15.75" customHeight="1" x14ac:dyDescent="0.25">
      <c r="N969" s="35"/>
      <c r="O969" s="35"/>
    </row>
    <row r="970" spans="14:15" ht="15.75" customHeight="1" x14ac:dyDescent="0.25">
      <c r="N970" s="35"/>
      <c r="O970" s="35"/>
    </row>
    <row r="971" spans="14:15" ht="15.75" customHeight="1" x14ac:dyDescent="0.25">
      <c r="N971" s="35"/>
      <c r="O971" s="35"/>
    </row>
    <row r="972" spans="14:15" ht="15" customHeight="1" x14ac:dyDescent="0.25">
      <c r="N972" s="35"/>
    </row>
  </sheetData>
  <autoFilter ref="A5:N211"/>
  <mergeCells count="6">
    <mergeCell ref="A1:J1"/>
    <mergeCell ref="A2:J2"/>
    <mergeCell ref="R213:W213"/>
    <mergeCell ref="X213:AA213"/>
    <mergeCell ref="H213:N213"/>
    <mergeCell ref="E213:G213"/>
  </mergeCells>
  <phoneticPr fontId="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абсолютный(время_дистанции)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IP</cp:lastModifiedBy>
  <dcterms:created xsi:type="dcterms:W3CDTF">2021-05-14T07:34:08Z</dcterms:created>
  <dcterms:modified xsi:type="dcterms:W3CDTF">2022-05-19T07:01:45Z</dcterms:modified>
</cp:coreProperties>
</file>