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2" i="1" l="1"/>
  <c r="F13" i="1"/>
  <c r="F10" i="1"/>
  <c r="F8" i="1"/>
  <c r="F7" i="1"/>
  <c r="F6" i="1"/>
  <c r="F4" i="1"/>
  <c r="D14" i="1"/>
  <c r="D13" i="1"/>
  <c r="D12" i="1"/>
  <c r="D10" i="1"/>
  <c r="D8" i="1"/>
  <c r="D6" i="1"/>
  <c r="D5" i="1"/>
  <c r="D4" i="1"/>
</calcChain>
</file>

<file path=xl/sharedStrings.xml><?xml version="1.0" encoding="utf-8"?>
<sst xmlns="http://schemas.openxmlformats.org/spreadsheetml/2006/main" count="41" uniqueCount="30">
  <si>
    <t>иркутск - орлик</t>
  </si>
  <si>
    <t>орлик - устье р. Дунда-Гол</t>
  </si>
  <si>
    <t>устье р. Дунда-Гол - р. Даргыл - ручей Нуртой-Сала</t>
  </si>
  <si>
    <t>ручей Нуртой-Сала - пер. Невидимка(н/к) - р. Хэлгин</t>
  </si>
  <si>
    <t>р. Хэлгин - пер. Хэлгин (н/к) - р. Аржан-Хем - мин. источники Чойган</t>
  </si>
  <si>
    <t>мин. источники Чойган - пер. Чойган-Дабан(н/к) - р. Дунда-гол - пер. Хойто-Дабан - р. Хойто-Гол</t>
  </si>
  <si>
    <t>днёвка на мин. источниках Хойто-Гол</t>
  </si>
  <si>
    <t>ручей Аршан - пер. Черби (н/к) - р. Барун-Хадарус</t>
  </si>
  <si>
    <t>днёвка. Прогулка по долине вулканов</t>
  </si>
  <si>
    <t>р. Барун-Хадарус - пер. Хущатэ-Дабан (н/к) - озеро Антэ-Нур</t>
  </si>
  <si>
    <t>озеро Анте-Нур - р. Урда-Шан - озеро Хара-Нур - р. Хакта</t>
  </si>
  <si>
    <t>пос. Орлик - г. Иркутск</t>
  </si>
  <si>
    <t>орлик</t>
  </si>
  <si>
    <t>орлик - устье реки Дунда-Гол</t>
  </si>
  <si>
    <t>река Дунда-Гол -  пер. Чойган-Дабан (н/к) - мин.источники Чойган</t>
  </si>
  <si>
    <t>днёвка на мин. источниках Чойган</t>
  </si>
  <si>
    <t>река Аржан-Хем - пер. Хэлгин (н/к) - река Хэлгин</t>
  </si>
  <si>
    <t>река Хэлгин - пер. Невидимка (н/к) - ГЗЛ р. Даргыл</t>
  </si>
  <si>
    <t>р. Даргыл - р. Хойто-Гол - мин. источники Хойто-Гол</t>
  </si>
  <si>
    <t>р. Барун-Хадарус - оз. Бургасай-Нур</t>
  </si>
  <si>
    <t>оз. Бургасай-Нур - оз. Олон-Нур - летник Хадарус - пос. Орлик</t>
  </si>
  <si>
    <t>р. Хакта - р. Жомболок - летник Хадарус - пос. Орлик</t>
  </si>
  <si>
    <t>запсной день</t>
  </si>
  <si>
    <t>день п/п</t>
  </si>
  <si>
    <t>дата</t>
  </si>
  <si>
    <t>Маршрут 2 к.с.</t>
  </si>
  <si>
    <t>км</t>
  </si>
  <si>
    <t xml:space="preserve">Маршрут 1 к.с. </t>
  </si>
  <si>
    <t>авто</t>
  </si>
  <si>
    <t>коэффициент региона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</si>
</sst>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4" sqref="J14"/>
    </sheetView>
  </sheetViews>
  <sheetFormatPr defaultRowHeight="15" x14ac:dyDescent="0.25"/>
  <cols>
    <col min="1" max="1" width="9.28515625" bestFit="1" customWidth="1"/>
    <col min="2" max="2" width="9.7109375" bestFit="1" customWidth="1"/>
    <col min="3" max="3" width="34.7109375" bestFit="1" customWidth="1"/>
    <col min="4" max="4" width="9.28515625" bestFit="1" customWidth="1"/>
    <col min="5" max="5" width="36" customWidth="1"/>
    <col min="6" max="6" width="9.28515625" bestFit="1" customWidth="1"/>
    <col min="10" max="10" width="27" bestFit="1" customWidth="1"/>
  </cols>
  <sheetData>
    <row r="1" spans="1:11" ht="46.5" x14ac:dyDescent="0.25">
      <c r="A1" s="1" t="s">
        <v>23</v>
      </c>
      <c r="B1" s="1" t="s">
        <v>24</v>
      </c>
      <c r="C1" s="2" t="s">
        <v>25</v>
      </c>
      <c r="D1" s="2" t="s">
        <v>26</v>
      </c>
      <c r="E1" s="3" t="s">
        <v>27</v>
      </c>
      <c r="F1" s="3" t="s">
        <v>26</v>
      </c>
    </row>
    <row r="2" spans="1:11" s="5" customFormat="1" ht="18.75" x14ac:dyDescent="0.3">
      <c r="A2" s="6">
        <v>1</v>
      </c>
      <c r="B2" s="7">
        <v>43673</v>
      </c>
      <c r="C2" s="8" t="s">
        <v>0</v>
      </c>
      <c r="D2" s="9" t="s">
        <v>28</v>
      </c>
      <c r="E2" s="10" t="s">
        <v>12</v>
      </c>
      <c r="F2" s="11" t="s">
        <v>28</v>
      </c>
    </row>
    <row r="3" spans="1:11" s="5" customFormat="1" ht="27.75" customHeight="1" x14ac:dyDescent="0.3">
      <c r="A3" s="6">
        <v>2</v>
      </c>
      <c r="B3" s="7">
        <v>43674</v>
      </c>
      <c r="C3" s="8" t="s">
        <v>1</v>
      </c>
      <c r="D3" s="9" t="s">
        <v>28</v>
      </c>
      <c r="E3" s="10" t="s">
        <v>13</v>
      </c>
      <c r="F3" s="11" t="s">
        <v>28</v>
      </c>
      <c r="J3" s="5" t="s">
        <v>29</v>
      </c>
      <c r="K3" s="5">
        <v>1.2</v>
      </c>
    </row>
    <row r="4" spans="1:11" s="5" customFormat="1" ht="30" x14ac:dyDescent="0.3">
      <c r="A4" s="6">
        <v>3</v>
      </c>
      <c r="B4" s="7">
        <v>43675</v>
      </c>
      <c r="C4" s="8" t="s">
        <v>2</v>
      </c>
      <c r="D4" s="9">
        <f>13*K3</f>
        <v>15.6</v>
      </c>
      <c r="E4" s="10" t="s">
        <v>14</v>
      </c>
      <c r="F4" s="11">
        <f>21*K3</f>
        <v>25.2</v>
      </c>
      <c r="K4" s="4"/>
    </row>
    <row r="5" spans="1:11" s="5" customFormat="1" ht="30" x14ac:dyDescent="0.3">
      <c r="A5" s="6">
        <v>4</v>
      </c>
      <c r="B5" s="7">
        <v>43676</v>
      </c>
      <c r="C5" s="8" t="s">
        <v>3</v>
      </c>
      <c r="D5" s="9">
        <f>7*K3</f>
        <v>8.4</v>
      </c>
      <c r="E5" s="10" t="s">
        <v>15</v>
      </c>
      <c r="F5" s="11">
        <v>0</v>
      </c>
    </row>
    <row r="6" spans="1:11" s="5" customFormat="1" ht="30" x14ac:dyDescent="0.3">
      <c r="A6" s="6">
        <v>5</v>
      </c>
      <c r="B6" s="7">
        <v>43677</v>
      </c>
      <c r="C6" s="8" t="s">
        <v>4</v>
      </c>
      <c r="D6" s="9">
        <f>10*K3</f>
        <v>12</v>
      </c>
      <c r="E6" s="10" t="s">
        <v>16</v>
      </c>
      <c r="F6" s="11">
        <f>11*K3</f>
        <v>13.2</v>
      </c>
    </row>
    <row r="7" spans="1:11" s="5" customFormat="1" ht="30" x14ac:dyDescent="0.3">
      <c r="A7" s="6">
        <v>6</v>
      </c>
      <c r="B7" s="7">
        <v>43678</v>
      </c>
      <c r="C7" s="8" t="s">
        <v>15</v>
      </c>
      <c r="D7" s="9">
        <v>0</v>
      </c>
      <c r="E7" s="10" t="s">
        <v>17</v>
      </c>
      <c r="F7" s="11">
        <f>8*K3</f>
        <v>9.6</v>
      </c>
    </row>
    <row r="8" spans="1:11" s="5" customFormat="1" ht="45" x14ac:dyDescent="0.3">
      <c r="A8" s="6">
        <v>7</v>
      </c>
      <c r="B8" s="7">
        <v>43679</v>
      </c>
      <c r="C8" s="8" t="s">
        <v>5</v>
      </c>
      <c r="D8" s="9">
        <f>20*K3</f>
        <v>24</v>
      </c>
      <c r="E8" s="10" t="s">
        <v>18</v>
      </c>
      <c r="F8" s="11">
        <f>15*K3</f>
        <v>18</v>
      </c>
    </row>
    <row r="9" spans="1:11" s="5" customFormat="1" ht="30" x14ac:dyDescent="0.3">
      <c r="A9" s="6">
        <v>8</v>
      </c>
      <c r="B9" s="7">
        <v>43680</v>
      </c>
      <c r="C9" s="8" t="s">
        <v>6</v>
      </c>
      <c r="D9" s="9">
        <v>0</v>
      </c>
      <c r="E9" s="10" t="s">
        <v>6</v>
      </c>
      <c r="F9" s="11">
        <v>0</v>
      </c>
    </row>
    <row r="10" spans="1:11" s="5" customFormat="1" ht="30" x14ac:dyDescent="0.3">
      <c r="A10" s="6">
        <v>9</v>
      </c>
      <c r="B10" s="7">
        <v>43681</v>
      </c>
      <c r="C10" s="8" t="s">
        <v>7</v>
      </c>
      <c r="D10" s="9">
        <f>13*K3</f>
        <v>15.6</v>
      </c>
      <c r="E10" s="10" t="s">
        <v>7</v>
      </c>
      <c r="F10" s="11">
        <f>13*K3</f>
        <v>15.6</v>
      </c>
    </row>
    <row r="11" spans="1:11" s="5" customFormat="1" ht="30" x14ac:dyDescent="0.3">
      <c r="A11" s="6">
        <v>10</v>
      </c>
      <c r="B11" s="7">
        <v>43682</v>
      </c>
      <c r="C11" s="8" t="s">
        <v>8</v>
      </c>
      <c r="D11" s="9">
        <v>0</v>
      </c>
      <c r="E11" s="10" t="s">
        <v>8</v>
      </c>
      <c r="F11" s="11">
        <v>0</v>
      </c>
    </row>
    <row r="12" spans="1:11" s="5" customFormat="1" ht="30" x14ac:dyDescent="0.3">
      <c r="A12" s="6">
        <v>11</v>
      </c>
      <c r="B12" s="7">
        <v>43683</v>
      </c>
      <c r="C12" s="8" t="s">
        <v>9</v>
      </c>
      <c r="D12" s="9">
        <f>20*K3</f>
        <v>24</v>
      </c>
      <c r="E12" s="10" t="s">
        <v>19</v>
      </c>
      <c r="F12" s="11">
        <f>25*K3</f>
        <v>30</v>
      </c>
    </row>
    <row r="13" spans="1:11" s="5" customFormat="1" ht="30" x14ac:dyDescent="0.3">
      <c r="A13" s="6">
        <v>12</v>
      </c>
      <c r="B13" s="7">
        <v>43684</v>
      </c>
      <c r="C13" s="8" t="s">
        <v>10</v>
      </c>
      <c r="D13" s="9">
        <f>24*K3</f>
        <v>28.799999999999997</v>
      </c>
      <c r="E13" s="10" t="s">
        <v>20</v>
      </c>
      <c r="F13" s="11">
        <f>17*K3</f>
        <v>20.399999999999999</v>
      </c>
    </row>
    <row r="14" spans="1:11" s="5" customFormat="1" ht="30" x14ac:dyDescent="0.3">
      <c r="A14" s="6">
        <v>13</v>
      </c>
      <c r="B14" s="7">
        <v>43685</v>
      </c>
      <c r="C14" s="8" t="s">
        <v>21</v>
      </c>
      <c r="D14" s="9">
        <f>32*K3</f>
        <v>38.4</v>
      </c>
      <c r="E14" s="10" t="s">
        <v>22</v>
      </c>
      <c r="F14" s="11"/>
    </row>
    <row r="15" spans="1:11" s="5" customFormat="1" ht="18.75" x14ac:dyDescent="0.3">
      <c r="A15" s="6">
        <v>14</v>
      </c>
      <c r="B15" s="7">
        <v>43686</v>
      </c>
      <c r="C15" s="8" t="s">
        <v>11</v>
      </c>
      <c r="D15" s="9" t="s">
        <v>28</v>
      </c>
      <c r="E15" s="10" t="s">
        <v>11</v>
      </c>
      <c r="F15" s="11" t="s">
        <v>28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2019-06-25T14:51:13Z</dcterms:created>
  <dcterms:modified xsi:type="dcterms:W3CDTF">2019-06-26T07:47:46Z</dcterms:modified>
</cp:coreProperties>
</file>