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20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9" i="1"/>
  <c r="G17"/>
  <c r="G16"/>
  <c r="G12"/>
  <c r="J39"/>
  <c r="K52"/>
  <c r="K60" s="1"/>
  <c r="G24" l="1"/>
  <c r="I72" s="1"/>
</calcChain>
</file>

<file path=xl/sharedStrings.xml><?xml version="1.0" encoding="utf-8"?>
<sst xmlns="http://schemas.openxmlformats.org/spreadsheetml/2006/main" count="66" uniqueCount="60">
  <si>
    <t>наименование</t>
  </si>
  <si>
    <t>международная страховка</t>
  </si>
  <si>
    <t>кол-во</t>
  </si>
  <si>
    <t>Сумма</t>
  </si>
  <si>
    <t>форма</t>
  </si>
  <si>
    <t>остальное</t>
  </si>
  <si>
    <t>виза</t>
  </si>
  <si>
    <t>Палатка ГРАНЬ-1Л-плюс</t>
  </si>
  <si>
    <t>Трек-90(велорюкзак на багажник "штаны")</t>
  </si>
  <si>
    <t>Термобелье "ПИК 99" (комплект) L</t>
  </si>
  <si>
    <t>Чехол на велорюкзак ТРЕК-65/70/85/90</t>
  </si>
  <si>
    <t>Коврик ТЕМП-0,17</t>
  </si>
  <si>
    <t>Зеркало на шлем 6-2270 телескоп черное</t>
  </si>
  <si>
    <t>Дождевик-В ( L )</t>
  </si>
  <si>
    <t>Велобахилы L (43-44) (чехлы на обувь)</t>
  </si>
  <si>
    <t>Полотенце из микрофибры в чехле 40х90см  (RockLand)</t>
  </si>
  <si>
    <t>Собачья нога</t>
  </si>
  <si>
    <t>р.</t>
  </si>
  <si>
    <t>$</t>
  </si>
  <si>
    <t>Schwalbe Marathon Supreme Folding Tyre - 700 x 32</t>
  </si>
  <si>
    <t xml:space="preserve">Crank Brothers Eggbeater 1 MTB Pedals 2012 </t>
  </si>
  <si>
    <t>Nite Rider TL5.0 Rear Light - 5 LED</t>
  </si>
  <si>
    <t>Funkier Waterproof Rain Jacket</t>
  </si>
  <si>
    <t>Deda Elementi Bar Tape</t>
  </si>
  <si>
    <t xml:space="preserve">Brooks England Flyer Steel Saddle </t>
  </si>
  <si>
    <t>Oxford Aquatex Bike Cover - Black - Silver 220cm x 104cm x 147cm</t>
  </si>
  <si>
    <t>Gaerne Winter Shoe Cover 2012</t>
  </si>
  <si>
    <t>Polaris RBS Gilet SS13</t>
  </si>
  <si>
    <t>High5 Zero Electrolyte Tablets with Bottle</t>
  </si>
  <si>
    <t>Blackburn Comp Bottle Cag</t>
  </si>
  <si>
    <t xml:space="preserve">Topeak TriBag </t>
  </si>
  <si>
    <t>Deuter Bike Bag II 2013</t>
  </si>
  <si>
    <t>Finish Line Cross Country Wet Lube - 120ml</t>
  </si>
  <si>
    <t>X-Tools Spoke Key 3</t>
  </si>
  <si>
    <t>доставка с чейны</t>
  </si>
  <si>
    <t>доставка с пика</t>
  </si>
  <si>
    <t>доставка велосипедов</t>
  </si>
  <si>
    <t>фонари</t>
  </si>
  <si>
    <t>go pro 3 blak edition</t>
  </si>
  <si>
    <t>билет</t>
  </si>
  <si>
    <t>билет оплачен администрацией города</t>
  </si>
  <si>
    <t>С пик99</t>
  </si>
  <si>
    <t>С чейны</t>
  </si>
  <si>
    <t>проживание</t>
  </si>
  <si>
    <t>Расходы</t>
  </si>
  <si>
    <t>сумма р.</t>
  </si>
  <si>
    <t>Запланированные расходы</t>
  </si>
  <si>
    <t>Бюджет проекта р.</t>
  </si>
  <si>
    <t>велосипеды kona sutra 2012</t>
  </si>
  <si>
    <t>нетбук ASUS Eee PC 1015Bx</t>
  </si>
  <si>
    <t>винчестер HDD Seagate 1TB</t>
  </si>
  <si>
    <t xml:space="preserve">карта памяти Sandisk 32Gb 10 Class micro sd </t>
  </si>
  <si>
    <t>камера Sony cx220e + зарядник</t>
  </si>
  <si>
    <t>Итого</t>
  </si>
  <si>
    <t>Конвертация на рубли в день покупки</t>
  </si>
  <si>
    <t>связь</t>
  </si>
  <si>
    <t>смартфон</t>
  </si>
  <si>
    <t>стоимость багажа</t>
  </si>
  <si>
    <t>логотипы</t>
  </si>
  <si>
    <t>футболки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</si>
</sst>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2" xfId="0" applyNumberFormat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0" xfId="0" applyNumberFormat="1" applyBorder="1"/>
    <xf numFmtId="0" fontId="0" fillId="0" borderId="3" xfId="0" applyBorder="1"/>
    <xf numFmtId="0" fontId="0" fillId="0" borderId="0" xfId="0" applyBorder="1"/>
    <xf numFmtId="0" fontId="0" fillId="0" borderId="8" xfId="0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12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2" fontId="0" fillId="0" borderId="13" xfId="0" applyNumberFormat="1" applyBorder="1"/>
    <xf numFmtId="2" fontId="0" fillId="0" borderId="14" xfId="0" applyNumberFormat="1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5" xfId="0" applyFont="1" applyBorder="1"/>
    <xf numFmtId="0" fontId="6" fillId="0" borderId="0" xfId="0" applyFont="1"/>
    <xf numFmtId="0" fontId="0" fillId="0" borderId="13" xfId="0" applyNumberFormat="1" applyBorder="1"/>
    <xf numFmtId="0" fontId="0" fillId="0" borderId="14" xfId="0" applyNumberFormat="1" applyBorder="1"/>
    <xf numFmtId="2" fontId="0" fillId="0" borderId="5" xfId="0" applyNumberFormat="1" applyFill="1" applyBorder="1"/>
    <xf numFmtId="2" fontId="5" fillId="0" borderId="0" xfId="0" applyNumberFormat="1" applyFont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9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72"/>
  <sheetViews>
    <sheetView tabSelected="1" workbookViewId="0">
      <selection activeCell="B27" sqref="B27:K72"/>
    </sheetView>
  </sheetViews>
  <sheetFormatPr defaultRowHeight="15"/>
  <cols>
    <col min="6" max="6" width="9.85546875" bestFit="1" customWidth="1"/>
    <col min="7" max="7" width="10.7109375" bestFit="1" customWidth="1"/>
    <col min="16" max="26" width="9.140625" customWidth="1"/>
  </cols>
  <sheetData>
    <row r="2" spans="2:8" ht="21">
      <c r="B2" s="2" t="s">
        <v>44</v>
      </c>
    </row>
    <row r="3" spans="2:8">
      <c r="B3" s="10" t="s">
        <v>0</v>
      </c>
      <c r="C3" s="11"/>
      <c r="D3" s="11"/>
      <c r="E3" s="12"/>
      <c r="F3" s="13" t="s">
        <v>2</v>
      </c>
      <c r="G3" s="13" t="s">
        <v>45</v>
      </c>
      <c r="H3" s="5"/>
    </row>
    <row r="4" spans="2:8">
      <c r="B4" s="3" t="s">
        <v>1</v>
      </c>
      <c r="C4" s="4"/>
      <c r="D4" s="4"/>
      <c r="E4" s="14"/>
      <c r="F4" s="32">
        <v>2</v>
      </c>
      <c r="G4" s="17">
        <v>8000</v>
      </c>
      <c r="H4" s="5"/>
    </row>
    <row r="5" spans="2:8" ht="15" customHeight="1">
      <c r="B5" s="5" t="s">
        <v>4</v>
      </c>
      <c r="C5" s="6"/>
      <c r="D5" s="6"/>
      <c r="E5" s="15"/>
      <c r="F5" s="33"/>
      <c r="G5" s="18">
        <v>57500</v>
      </c>
      <c r="H5" s="5"/>
    </row>
    <row r="6" spans="2:8">
      <c r="B6" s="5" t="s">
        <v>39</v>
      </c>
      <c r="C6" s="6"/>
      <c r="D6" s="6"/>
      <c r="E6" s="15"/>
      <c r="F6" s="33">
        <v>1</v>
      </c>
      <c r="G6" s="18">
        <v>23000</v>
      </c>
      <c r="H6" s="5"/>
    </row>
    <row r="7" spans="2:8" ht="15" customHeight="1">
      <c r="B7" s="5" t="s">
        <v>6</v>
      </c>
      <c r="C7" s="6"/>
      <c r="D7" s="6"/>
      <c r="E7" s="15"/>
      <c r="F7" s="33">
        <v>2</v>
      </c>
      <c r="G7" s="18">
        <v>4450</v>
      </c>
      <c r="H7" s="5"/>
    </row>
    <row r="8" spans="2:8" ht="15" customHeight="1">
      <c r="B8" s="5" t="s">
        <v>36</v>
      </c>
      <c r="C8" s="6"/>
      <c r="D8" s="6"/>
      <c r="E8" s="15"/>
      <c r="F8" s="33"/>
      <c r="G8" s="18">
        <v>3000</v>
      </c>
      <c r="H8" s="5"/>
    </row>
    <row r="9" spans="2:8" ht="15" customHeight="1">
      <c r="B9" s="5" t="s">
        <v>38</v>
      </c>
      <c r="C9" s="6"/>
      <c r="D9" s="6"/>
      <c r="E9" s="15"/>
      <c r="F9" s="33">
        <v>1</v>
      </c>
      <c r="G9" s="18">
        <v>17000</v>
      </c>
      <c r="H9" s="5"/>
    </row>
    <row r="10" spans="2:8" ht="15" customHeight="1">
      <c r="B10" s="5" t="s">
        <v>35</v>
      </c>
      <c r="C10" s="6"/>
      <c r="D10" s="6"/>
      <c r="E10" s="15"/>
      <c r="F10" s="33"/>
      <c r="G10" s="18">
        <v>3000</v>
      </c>
      <c r="H10" s="5"/>
    </row>
    <row r="11" spans="2:8" ht="15" customHeight="1">
      <c r="B11" s="5" t="s">
        <v>48</v>
      </c>
      <c r="C11" s="6"/>
      <c r="D11" s="6"/>
      <c r="E11" s="15"/>
      <c r="F11" s="33">
        <v>2</v>
      </c>
      <c r="G11" s="18">
        <v>76000</v>
      </c>
      <c r="H11" s="5"/>
    </row>
    <row r="12" spans="2:8" ht="15" customHeight="1">
      <c r="B12" s="5" t="s">
        <v>37</v>
      </c>
      <c r="C12" s="6"/>
      <c r="D12" s="6"/>
      <c r="E12" s="15"/>
      <c r="F12" s="33">
        <v>2</v>
      </c>
      <c r="G12" s="18">
        <f>1200+1100</f>
        <v>2300</v>
      </c>
      <c r="H12" s="5"/>
    </row>
    <row r="13" spans="2:8" ht="15" customHeight="1">
      <c r="B13" s="5" t="s">
        <v>40</v>
      </c>
      <c r="C13" s="6"/>
      <c r="D13" s="6"/>
      <c r="E13" s="15"/>
      <c r="F13" s="33"/>
      <c r="G13" s="18">
        <v>23000</v>
      </c>
      <c r="H13" s="5"/>
    </row>
    <row r="14" spans="2:8" ht="15" customHeight="1">
      <c r="B14" s="5" t="s">
        <v>52</v>
      </c>
      <c r="C14" s="6"/>
      <c r="D14" s="6"/>
      <c r="E14" s="15"/>
      <c r="F14" s="33">
        <v>1</v>
      </c>
      <c r="G14" s="18">
        <v>13500</v>
      </c>
      <c r="H14" s="5"/>
    </row>
    <row r="15" spans="2:8">
      <c r="B15" s="5" t="s">
        <v>49</v>
      </c>
      <c r="C15" s="6"/>
      <c r="D15" s="6"/>
      <c r="E15" s="15"/>
      <c r="F15" s="33">
        <v>1</v>
      </c>
      <c r="G15" s="18">
        <v>9200</v>
      </c>
      <c r="H15" s="5"/>
    </row>
    <row r="16" spans="2:8">
      <c r="B16" s="5" t="s">
        <v>51</v>
      </c>
      <c r="C16" s="6"/>
      <c r="D16" s="6"/>
      <c r="E16" s="15"/>
      <c r="F16" s="33">
        <v>2</v>
      </c>
      <c r="G16" s="18">
        <f>1990*2</f>
        <v>3980</v>
      </c>
      <c r="H16" s="5"/>
    </row>
    <row r="17" spans="2:10">
      <c r="B17" s="5" t="s">
        <v>50</v>
      </c>
      <c r="C17" s="6"/>
      <c r="D17" s="6"/>
      <c r="E17" s="15"/>
      <c r="F17" s="33">
        <v>2</v>
      </c>
      <c r="G17" s="18">
        <f>2590*2</f>
        <v>5180</v>
      </c>
      <c r="H17" s="5"/>
    </row>
    <row r="18" spans="2:10">
      <c r="B18" s="34" t="s">
        <v>55</v>
      </c>
      <c r="C18" s="8"/>
      <c r="D18" s="8"/>
      <c r="E18" s="8"/>
      <c r="F18" s="28"/>
      <c r="G18" s="36">
        <v>10000</v>
      </c>
    </row>
    <row r="19" spans="2:10">
      <c r="B19" s="34" t="s">
        <v>56</v>
      </c>
      <c r="C19" s="8"/>
      <c r="D19" s="8"/>
      <c r="E19" s="8"/>
      <c r="F19" s="28">
        <v>1</v>
      </c>
      <c r="G19" s="36">
        <v>4000</v>
      </c>
    </row>
    <row r="20" spans="2:10">
      <c r="B20" s="34" t="s">
        <v>57</v>
      </c>
      <c r="C20" s="8"/>
      <c r="D20" s="8"/>
      <c r="E20" s="8"/>
      <c r="F20" s="28"/>
      <c r="G20" s="36">
        <v>6000</v>
      </c>
    </row>
    <row r="21" spans="2:10">
      <c r="B21" s="34" t="s">
        <v>58</v>
      </c>
      <c r="C21" s="8"/>
      <c r="D21" s="8"/>
      <c r="E21" s="8"/>
      <c r="F21" s="28"/>
      <c r="G21" s="36">
        <v>4000</v>
      </c>
    </row>
    <row r="22" spans="2:10">
      <c r="B22" s="37" t="s">
        <v>59</v>
      </c>
      <c r="C22" s="9"/>
      <c r="D22" s="9"/>
      <c r="E22" s="9"/>
      <c r="F22" s="29">
        <v>2</v>
      </c>
      <c r="G22" s="38">
        <v>2000</v>
      </c>
    </row>
    <row r="24" spans="2:10" ht="15.75">
      <c r="B24" s="20" t="s">
        <v>3</v>
      </c>
      <c r="C24" s="20"/>
      <c r="D24" s="20"/>
      <c r="E24" s="20"/>
      <c r="F24" s="20"/>
      <c r="G24" s="35">
        <f>SUM(G4:G22)</f>
        <v>275110</v>
      </c>
    </row>
    <row r="26" spans="2:10" ht="15" customHeight="1"/>
    <row r="27" spans="2:10">
      <c r="B27" s="24" t="s">
        <v>41</v>
      </c>
      <c r="C27" s="25"/>
      <c r="D27" s="25"/>
      <c r="E27" s="25"/>
      <c r="F27" s="25"/>
      <c r="G27" s="25"/>
      <c r="H27" s="12"/>
      <c r="I27" s="26" t="s">
        <v>2</v>
      </c>
      <c r="J27" s="26" t="s">
        <v>17</v>
      </c>
    </row>
    <row r="28" spans="2:10" ht="15" customHeight="1">
      <c r="B28" s="22" t="s">
        <v>7</v>
      </c>
      <c r="C28" s="8"/>
      <c r="D28" s="8"/>
      <c r="E28" s="8"/>
      <c r="F28" s="8"/>
      <c r="G28" s="8"/>
      <c r="H28" s="8"/>
      <c r="I28" s="27">
        <v>1</v>
      </c>
      <c r="J28" s="27">
        <v>5346</v>
      </c>
    </row>
    <row r="29" spans="2:10">
      <c r="B29" s="22" t="s">
        <v>8</v>
      </c>
      <c r="C29" s="8"/>
      <c r="D29" s="8"/>
      <c r="E29" s="8"/>
      <c r="F29" s="8"/>
      <c r="G29" s="8"/>
      <c r="H29" s="8"/>
      <c r="I29" s="28">
        <v>2</v>
      </c>
      <c r="J29" s="28">
        <v>6750</v>
      </c>
    </row>
    <row r="30" spans="2:10">
      <c r="B30" s="22" t="s">
        <v>9</v>
      </c>
      <c r="C30" s="8"/>
      <c r="D30" s="8"/>
      <c r="E30" s="8"/>
      <c r="F30" s="8"/>
      <c r="G30" s="8"/>
      <c r="H30" s="8"/>
      <c r="I30" s="28">
        <v>2</v>
      </c>
      <c r="J30" s="28">
        <v>1944</v>
      </c>
    </row>
    <row r="31" spans="2:10">
      <c r="B31" s="22" t="s">
        <v>10</v>
      </c>
      <c r="C31" s="8"/>
      <c r="D31" s="8"/>
      <c r="E31" s="8"/>
      <c r="F31" s="8"/>
      <c r="G31" s="8"/>
      <c r="H31" s="8"/>
      <c r="I31" s="28">
        <v>2</v>
      </c>
      <c r="J31" s="28">
        <v>1530</v>
      </c>
    </row>
    <row r="32" spans="2:10">
      <c r="B32" s="22" t="s">
        <v>11</v>
      </c>
      <c r="C32" s="8"/>
      <c r="D32" s="8"/>
      <c r="E32" s="8"/>
      <c r="F32" s="8"/>
      <c r="G32" s="8"/>
      <c r="H32" s="8"/>
      <c r="I32" s="28">
        <v>2</v>
      </c>
      <c r="J32" s="28">
        <v>630</v>
      </c>
    </row>
    <row r="33" spans="2:11">
      <c r="B33" s="22" t="s">
        <v>12</v>
      </c>
      <c r="C33" s="8"/>
      <c r="D33" s="8"/>
      <c r="E33" s="8"/>
      <c r="F33" s="8"/>
      <c r="G33" s="8"/>
      <c r="H33" s="8"/>
      <c r="I33" s="28">
        <v>2</v>
      </c>
      <c r="J33" s="28">
        <v>396</v>
      </c>
    </row>
    <row r="34" spans="2:11">
      <c r="B34" s="22" t="s">
        <v>13</v>
      </c>
      <c r="C34" s="8"/>
      <c r="D34" s="8"/>
      <c r="E34" s="8"/>
      <c r="F34" s="8"/>
      <c r="G34" s="8"/>
      <c r="H34" s="8"/>
      <c r="I34" s="28">
        <v>2</v>
      </c>
      <c r="J34" s="28">
        <v>1836</v>
      </c>
    </row>
    <row r="35" spans="2:11">
      <c r="B35" s="22" t="s">
        <v>14</v>
      </c>
      <c r="C35" s="8"/>
      <c r="D35" s="8"/>
      <c r="E35" s="8"/>
      <c r="F35" s="8"/>
      <c r="G35" s="8"/>
      <c r="H35" s="8"/>
      <c r="I35" s="28">
        <v>2</v>
      </c>
      <c r="J35" s="28">
        <v>1476</v>
      </c>
    </row>
    <row r="36" spans="2:11">
      <c r="B36" s="22" t="s">
        <v>16</v>
      </c>
      <c r="C36" s="8"/>
      <c r="D36" s="8"/>
      <c r="E36" s="8"/>
      <c r="F36" s="8"/>
      <c r="G36" s="8"/>
      <c r="H36" s="8"/>
      <c r="I36" s="28">
        <v>2</v>
      </c>
      <c r="J36" s="28">
        <v>594</v>
      </c>
    </row>
    <row r="37" spans="2:11">
      <c r="B37" s="23" t="s">
        <v>15</v>
      </c>
      <c r="C37" s="9"/>
      <c r="D37" s="9"/>
      <c r="E37" s="9"/>
      <c r="F37" s="9"/>
      <c r="G37" s="9"/>
      <c r="H37" s="9"/>
      <c r="I37" s="29">
        <v>2</v>
      </c>
      <c r="J37" s="29">
        <v>414</v>
      </c>
    </row>
    <row r="39" spans="2:11" ht="15.75">
      <c r="B39" s="20" t="s">
        <v>53</v>
      </c>
      <c r="C39" s="20"/>
      <c r="D39" s="20"/>
      <c r="E39" s="20"/>
      <c r="F39" s="20"/>
      <c r="G39" s="20"/>
      <c r="H39" s="20"/>
      <c r="I39" s="20"/>
      <c r="J39" s="20">
        <f>SUM(J28:J38)</f>
        <v>20916</v>
      </c>
    </row>
    <row r="42" spans="2:11">
      <c r="B42" s="24" t="s">
        <v>42</v>
      </c>
      <c r="C42" s="25"/>
      <c r="D42" s="25"/>
      <c r="E42" s="25"/>
      <c r="F42" s="25"/>
      <c r="G42" s="25"/>
      <c r="H42" s="25"/>
      <c r="I42" s="26" t="s">
        <v>2</v>
      </c>
      <c r="J42" s="25"/>
      <c r="K42" s="26" t="s">
        <v>18</v>
      </c>
    </row>
    <row r="43" spans="2:11">
      <c r="B43" s="21" t="s">
        <v>19</v>
      </c>
      <c r="C43" s="7"/>
      <c r="D43" s="7"/>
      <c r="E43" s="7"/>
      <c r="F43" s="7"/>
      <c r="G43" s="7"/>
      <c r="H43" s="14"/>
      <c r="I43" s="27">
        <v>4</v>
      </c>
      <c r="J43" s="21"/>
      <c r="K43" s="14">
        <v>213.44</v>
      </c>
    </row>
    <row r="44" spans="2:11">
      <c r="B44" s="22" t="s">
        <v>20</v>
      </c>
      <c r="C44" s="8"/>
      <c r="D44" s="8"/>
      <c r="E44" s="8"/>
      <c r="F44" s="8"/>
      <c r="G44" s="8"/>
      <c r="H44" s="15"/>
      <c r="I44" s="28">
        <v>2</v>
      </c>
      <c r="J44" s="22"/>
      <c r="K44" s="15">
        <v>112.08</v>
      </c>
    </row>
    <row r="45" spans="2:11">
      <c r="B45" s="22" t="s">
        <v>21</v>
      </c>
      <c r="C45" s="8"/>
      <c r="D45" s="8"/>
      <c r="E45" s="8"/>
      <c r="F45" s="8"/>
      <c r="G45" s="8"/>
      <c r="H45" s="15"/>
      <c r="I45" s="28">
        <v>2</v>
      </c>
      <c r="J45" s="22"/>
      <c r="K45" s="15">
        <v>24</v>
      </c>
    </row>
    <row r="46" spans="2:11">
      <c r="B46" s="22" t="s">
        <v>22</v>
      </c>
      <c r="C46" s="8"/>
      <c r="D46" s="8"/>
      <c r="E46" s="8"/>
      <c r="F46" s="8"/>
      <c r="G46" s="8"/>
      <c r="H46" s="15"/>
      <c r="I46" s="28">
        <v>2</v>
      </c>
      <c r="J46" s="22"/>
      <c r="K46" s="15">
        <v>120</v>
      </c>
    </row>
    <row r="47" spans="2:11">
      <c r="B47" s="22" t="s">
        <v>23</v>
      </c>
      <c r="C47" s="8"/>
      <c r="D47" s="8"/>
      <c r="E47" s="8"/>
      <c r="F47" s="8"/>
      <c r="G47" s="8"/>
      <c r="H47" s="15"/>
      <c r="I47" s="28">
        <v>4</v>
      </c>
      <c r="J47" s="22"/>
      <c r="K47" s="15">
        <v>26.64</v>
      </c>
    </row>
    <row r="48" spans="2:11">
      <c r="B48" s="22" t="s">
        <v>24</v>
      </c>
      <c r="C48" s="8"/>
      <c r="D48" s="8"/>
      <c r="E48" s="8"/>
      <c r="F48" s="8"/>
      <c r="G48" s="8"/>
      <c r="H48" s="15"/>
      <c r="I48" s="28">
        <v>2</v>
      </c>
      <c r="J48" s="22"/>
      <c r="K48" s="15">
        <v>186.82</v>
      </c>
    </row>
    <row r="49" spans="2:11">
      <c r="B49" s="22" t="s">
        <v>25</v>
      </c>
      <c r="C49" s="8"/>
      <c r="D49" s="8"/>
      <c r="E49" s="8"/>
      <c r="F49" s="8"/>
      <c r="G49" s="8"/>
      <c r="H49" s="15"/>
      <c r="I49" s="28">
        <v>2</v>
      </c>
      <c r="J49" s="22"/>
      <c r="K49" s="15">
        <v>76.06</v>
      </c>
    </row>
    <row r="50" spans="2:11">
      <c r="B50" s="22" t="s">
        <v>26</v>
      </c>
      <c r="C50" s="8"/>
      <c r="D50" s="8"/>
      <c r="E50" s="8"/>
      <c r="F50" s="8"/>
      <c r="G50" s="8"/>
      <c r="H50" s="15"/>
      <c r="I50" s="28">
        <v>2</v>
      </c>
      <c r="J50" s="22"/>
      <c r="K50" s="15">
        <v>72.040000000000006</v>
      </c>
    </row>
    <row r="51" spans="2:11">
      <c r="B51" s="30" t="s">
        <v>27</v>
      </c>
      <c r="C51" s="8"/>
      <c r="D51" s="8"/>
      <c r="E51" s="8"/>
      <c r="F51" s="8"/>
      <c r="G51" s="8"/>
      <c r="H51" s="15"/>
      <c r="I51" s="28">
        <v>2</v>
      </c>
      <c r="J51" s="22"/>
      <c r="K51" s="15">
        <v>61.36</v>
      </c>
    </row>
    <row r="52" spans="2:11">
      <c r="B52" s="22" t="s">
        <v>28</v>
      </c>
      <c r="C52" s="8"/>
      <c r="D52" s="8"/>
      <c r="E52" s="8"/>
      <c r="F52" s="8"/>
      <c r="G52" s="8"/>
      <c r="H52" s="15"/>
      <c r="I52" s="28">
        <v>2</v>
      </c>
      <c r="J52" s="22"/>
      <c r="K52" s="15">
        <f>6.34*2</f>
        <v>12.68</v>
      </c>
    </row>
    <row r="53" spans="2:11">
      <c r="B53" s="22" t="s">
        <v>29</v>
      </c>
      <c r="C53" s="8"/>
      <c r="D53" s="8"/>
      <c r="E53" s="8"/>
      <c r="F53" s="8"/>
      <c r="G53" s="8"/>
      <c r="H53" s="15"/>
      <c r="I53" s="28">
        <v>4</v>
      </c>
      <c r="J53" s="22"/>
      <c r="K53" s="15">
        <v>26.64</v>
      </c>
    </row>
    <row r="54" spans="2:11">
      <c r="B54" s="22" t="s">
        <v>30</v>
      </c>
      <c r="C54" s="8"/>
      <c r="D54" s="8"/>
      <c r="E54" s="8"/>
      <c r="F54" s="8"/>
      <c r="G54" s="8"/>
      <c r="H54" s="15"/>
      <c r="I54" s="28">
        <v>2</v>
      </c>
      <c r="J54" s="22"/>
      <c r="K54" s="15">
        <v>37.340000000000003</v>
      </c>
    </row>
    <row r="55" spans="2:11">
      <c r="B55" s="30" t="s">
        <v>31</v>
      </c>
      <c r="C55" s="8"/>
      <c r="D55" s="8"/>
      <c r="E55" s="8"/>
      <c r="F55" s="8"/>
      <c r="G55" s="8"/>
      <c r="H55" s="15"/>
      <c r="I55" s="28">
        <v>2</v>
      </c>
      <c r="J55" s="22"/>
      <c r="K55" s="15">
        <v>34.659999999999997</v>
      </c>
    </row>
    <row r="56" spans="2:11">
      <c r="B56" s="22" t="s">
        <v>32</v>
      </c>
      <c r="C56" s="8"/>
      <c r="D56" s="8"/>
      <c r="E56" s="8"/>
      <c r="F56" s="8"/>
      <c r="G56" s="8"/>
      <c r="H56" s="15"/>
      <c r="I56" s="28">
        <v>6</v>
      </c>
      <c r="J56" s="22"/>
      <c r="K56" s="15">
        <v>47.94</v>
      </c>
    </row>
    <row r="57" spans="2:11">
      <c r="B57" s="22" t="s">
        <v>33</v>
      </c>
      <c r="C57" s="8"/>
      <c r="D57" s="8"/>
      <c r="E57" s="8"/>
      <c r="F57" s="8"/>
      <c r="G57" s="8"/>
      <c r="H57" s="15"/>
      <c r="I57" s="28">
        <v>1</v>
      </c>
      <c r="J57" s="22"/>
      <c r="K57" s="15">
        <v>5.31</v>
      </c>
    </row>
    <row r="58" spans="2:11">
      <c r="B58" s="23" t="s">
        <v>34</v>
      </c>
      <c r="C58" s="9"/>
      <c r="D58" s="9"/>
      <c r="E58" s="9"/>
      <c r="F58" s="9"/>
      <c r="G58" s="9"/>
      <c r="H58" s="16"/>
      <c r="I58" s="29"/>
      <c r="J58" s="23"/>
      <c r="K58" s="16">
        <v>19.989999999999998</v>
      </c>
    </row>
    <row r="60" spans="2:11" ht="15.75">
      <c r="B60" s="20" t="s">
        <v>53</v>
      </c>
      <c r="C60" s="20"/>
      <c r="D60" s="20"/>
      <c r="E60" s="20"/>
      <c r="F60" s="20"/>
      <c r="G60" s="20"/>
      <c r="H60" s="20"/>
      <c r="I60" s="20"/>
      <c r="J60" s="20"/>
      <c r="K60" s="20">
        <f>SUM(K43:K58)</f>
        <v>1076.9999999999998</v>
      </c>
    </row>
    <row r="61" spans="2:11" ht="15.75">
      <c r="B61" s="20" t="s">
        <v>54</v>
      </c>
      <c r="C61" s="20"/>
      <c r="D61" s="20"/>
      <c r="E61" s="20"/>
      <c r="F61" s="20"/>
      <c r="G61" s="20"/>
      <c r="H61" s="20"/>
      <c r="I61" s="20"/>
      <c r="J61" s="20">
        <v>35200</v>
      </c>
      <c r="K61" s="20"/>
    </row>
    <row r="64" spans="2:11" ht="18.75">
      <c r="B64" s="19" t="s">
        <v>46</v>
      </c>
    </row>
    <row r="65" spans="2:9">
      <c r="B65" t="s">
        <v>0</v>
      </c>
      <c r="D65" t="s">
        <v>45</v>
      </c>
    </row>
    <row r="66" spans="2:9">
      <c r="B66" t="s">
        <v>5</v>
      </c>
      <c r="D66">
        <v>20000</v>
      </c>
    </row>
    <row r="67" spans="2:9">
      <c r="B67" t="s">
        <v>43</v>
      </c>
      <c r="D67">
        <v>50000</v>
      </c>
    </row>
    <row r="69" spans="2:9" ht="15.75">
      <c r="B69" s="20" t="s">
        <v>3</v>
      </c>
      <c r="C69" s="20"/>
      <c r="D69" s="20">
        <f>SUM(D66:D67)</f>
        <v>70000</v>
      </c>
    </row>
    <row r="72" spans="2:9" ht="19.5">
      <c r="E72" s="1" t="s">
        <v>47</v>
      </c>
      <c r="I72" s="31">
        <f>D69+J61+J39+G24</f>
        <v>401226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2013-06-05T04:45:52Z</dcterms:created>
  <dcterms:modified xsi:type="dcterms:W3CDTF">2013-06-24T17:28:05Z</dcterms:modified>
</cp:coreProperties>
</file>