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3text\run\Tur\PROTOKOL\СпортИНЦ\2021\"/>
    </mc:Choice>
  </mc:AlternateContent>
  <bookViews>
    <workbookView xWindow="1740" yWindow="-120" windowWidth="24240" windowHeight="13140"/>
  </bookViews>
  <sheets>
    <sheet name="абсолютный(время_дистанции)" sheetId="1" r:id="rId1"/>
  </sheets>
  <definedNames>
    <definedName name="_xlnm._FilterDatabase" localSheetId="0" hidden="1">'абсолютный(время_дистанции)'!$A$5:$P$246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0" i="1" l="1"/>
  <c r="F249" i="1"/>
  <c r="H250" i="1"/>
  <c r="J249" i="1"/>
  <c r="P250" i="1"/>
  <c r="K250" i="1"/>
  <c r="L250" i="1"/>
  <c r="M250" i="1"/>
  <c r="N250" i="1"/>
  <c r="O250" i="1"/>
  <c r="C252" i="1"/>
  <c r="C251" i="1"/>
  <c r="C250" i="1"/>
  <c r="AB132" i="1"/>
  <c r="AB134" i="1"/>
  <c r="AB136" i="1"/>
  <c r="AB138" i="1"/>
  <c r="AB140" i="1"/>
  <c r="AB142" i="1"/>
  <c r="AB144" i="1"/>
  <c r="AB146" i="1"/>
  <c r="AB148" i="1"/>
  <c r="AB150" i="1"/>
  <c r="AB152" i="1"/>
  <c r="AB154" i="1"/>
  <c r="AB156" i="1"/>
  <c r="AB158" i="1"/>
  <c r="AB160" i="1"/>
  <c r="AB162" i="1"/>
  <c r="AB164" i="1"/>
  <c r="AB166" i="1"/>
  <c r="AB168" i="1"/>
  <c r="AB170" i="1"/>
  <c r="AB172" i="1"/>
  <c r="AB174" i="1"/>
  <c r="AB176" i="1"/>
  <c r="AB178" i="1"/>
  <c r="AB180" i="1"/>
  <c r="AB182" i="1"/>
  <c r="AB184" i="1"/>
  <c r="AB186" i="1"/>
  <c r="AB188" i="1"/>
  <c r="AB192" i="1"/>
  <c r="AB194" i="1"/>
  <c r="AB196" i="1"/>
  <c r="AB198" i="1"/>
  <c r="AB200" i="1"/>
  <c r="AB202" i="1"/>
  <c r="AB204" i="1"/>
  <c r="AB206" i="1"/>
  <c r="AB208" i="1"/>
  <c r="AB210" i="1"/>
  <c r="AB212" i="1"/>
  <c r="AB214" i="1"/>
  <c r="AB216" i="1"/>
  <c r="AB218" i="1"/>
  <c r="AB220" i="1"/>
  <c r="AB222" i="1"/>
  <c r="AB224" i="1"/>
  <c r="AB228" i="1"/>
  <c r="AB230" i="1"/>
  <c r="AB232" i="1"/>
  <c r="AB234" i="1"/>
  <c r="AB236" i="1"/>
  <c r="AB238" i="1"/>
  <c r="AB240" i="1"/>
  <c r="AB242" i="1"/>
  <c r="AB244" i="1"/>
  <c r="AB246" i="1"/>
  <c r="AA136" i="1"/>
  <c r="AA138" i="1"/>
  <c r="AA140" i="1"/>
  <c r="AA142" i="1"/>
  <c r="AA144" i="1"/>
  <c r="AA146" i="1"/>
  <c r="AA148" i="1"/>
  <c r="AA150" i="1"/>
  <c r="AA154" i="1"/>
  <c r="AA156" i="1"/>
  <c r="AA158" i="1"/>
  <c r="AA160" i="1"/>
  <c r="AA162" i="1"/>
  <c r="AA164" i="1"/>
  <c r="AA166" i="1"/>
  <c r="AA168" i="1"/>
  <c r="AA170" i="1"/>
  <c r="AA172" i="1"/>
  <c r="AA174" i="1"/>
  <c r="AA176" i="1"/>
  <c r="AA178" i="1"/>
  <c r="AA182" i="1"/>
  <c r="AA184" i="1"/>
  <c r="AA186" i="1"/>
  <c r="AA188" i="1"/>
  <c r="AA190" i="1"/>
  <c r="AA194" i="1"/>
  <c r="AA196" i="1"/>
  <c r="AA198" i="1"/>
  <c r="AA200" i="1"/>
  <c r="AA202" i="1"/>
  <c r="AA204" i="1"/>
  <c r="AA206" i="1"/>
  <c r="AA208" i="1"/>
  <c r="AA210" i="1"/>
  <c r="AA212" i="1"/>
  <c r="AA214" i="1"/>
  <c r="AA216" i="1"/>
  <c r="AA218" i="1"/>
  <c r="AA220" i="1"/>
  <c r="AA222" i="1"/>
  <c r="AA224" i="1"/>
  <c r="AA226" i="1"/>
  <c r="AA230" i="1"/>
  <c r="AA232" i="1"/>
  <c r="AA234" i="1"/>
  <c r="AA236" i="1"/>
  <c r="AA240" i="1"/>
  <c r="AA242" i="1"/>
  <c r="AA244" i="1"/>
  <c r="AA246" i="1"/>
  <c r="AA134" i="1"/>
  <c r="AA132" i="1"/>
  <c r="AB7" i="1"/>
  <c r="AB9" i="1"/>
  <c r="AB11" i="1"/>
  <c r="AB13" i="1"/>
  <c r="AB15" i="1"/>
  <c r="AB17" i="1"/>
  <c r="AB19" i="1"/>
  <c r="AB21" i="1"/>
  <c r="AB23" i="1"/>
  <c r="AB25" i="1"/>
  <c r="AB27" i="1"/>
  <c r="AB29" i="1"/>
  <c r="AB31" i="1"/>
  <c r="AB33" i="1"/>
  <c r="AB35" i="1"/>
  <c r="AB37" i="1"/>
  <c r="AB39" i="1"/>
  <c r="AB41" i="1"/>
  <c r="AB43" i="1"/>
  <c r="AB45" i="1"/>
  <c r="AB47" i="1"/>
  <c r="AB49" i="1"/>
  <c r="AB51" i="1"/>
  <c r="AB53" i="1"/>
  <c r="AB57" i="1"/>
  <c r="AB59" i="1"/>
  <c r="AB61" i="1"/>
  <c r="AB63" i="1"/>
  <c r="AB65" i="1"/>
  <c r="AB67" i="1"/>
  <c r="AB69" i="1"/>
  <c r="AB71" i="1"/>
  <c r="AB75" i="1"/>
  <c r="AB77" i="1"/>
  <c r="AB79" i="1"/>
  <c r="AB81" i="1"/>
  <c r="AB83" i="1"/>
  <c r="AB85" i="1"/>
  <c r="AB87" i="1"/>
  <c r="AB89" i="1"/>
  <c r="AB91" i="1"/>
  <c r="AB93" i="1"/>
  <c r="AB95" i="1"/>
  <c r="AB97" i="1"/>
  <c r="AB99" i="1"/>
  <c r="AB101" i="1"/>
  <c r="AB103" i="1"/>
  <c r="AB105" i="1"/>
  <c r="AB107" i="1"/>
  <c r="AB109" i="1"/>
  <c r="AB111" i="1"/>
  <c r="AB115" i="1"/>
  <c r="AB117" i="1"/>
  <c r="AB119" i="1"/>
  <c r="AB121" i="1"/>
  <c r="AB123" i="1"/>
  <c r="AB125" i="1"/>
  <c r="AB127" i="1"/>
  <c r="AB129" i="1"/>
  <c r="AA9" i="1"/>
  <c r="AA11" i="1"/>
  <c r="AA13" i="1"/>
  <c r="AA15" i="1"/>
  <c r="AA17" i="1"/>
  <c r="AA19" i="1"/>
  <c r="AA21" i="1"/>
  <c r="AA23" i="1"/>
  <c r="AA25" i="1"/>
  <c r="AA27" i="1"/>
  <c r="AA29" i="1"/>
  <c r="AA31" i="1"/>
  <c r="AA33" i="1"/>
  <c r="AA35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A67" i="1"/>
  <c r="AA69" i="1"/>
  <c r="AA71" i="1"/>
  <c r="AA73" i="1"/>
  <c r="AA75" i="1"/>
  <c r="AA77" i="1"/>
  <c r="AA79" i="1"/>
  <c r="AA81" i="1"/>
  <c r="AA83" i="1"/>
  <c r="AA85" i="1"/>
  <c r="AA87" i="1"/>
  <c r="AA93" i="1"/>
  <c r="AA95" i="1"/>
  <c r="AA97" i="1"/>
  <c r="AA99" i="1"/>
  <c r="AA101" i="1"/>
  <c r="AA103" i="1"/>
  <c r="AA105" i="1"/>
  <c r="AA107" i="1"/>
  <c r="AA109" i="1"/>
  <c r="AA111" i="1"/>
  <c r="AA113" i="1"/>
  <c r="AA115" i="1"/>
  <c r="AA117" i="1"/>
  <c r="AA119" i="1"/>
  <c r="AA121" i="1"/>
  <c r="AA123" i="1"/>
  <c r="AA125" i="1"/>
  <c r="AA129" i="1"/>
  <c r="AA7" i="1"/>
  <c r="U132" i="1"/>
  <c r="V132" i="1"/>
  <c r="W132" i="1"/>
  <c r="X132" i="1"/>
  <c r="Y132" i="1"/>
  <c r="U134" i="1"/>
  <c r="V134" i="1"/>
  <c r="W134" i="1"/>
  <c r="X134" i="1"/>
  <c r="Y134" i="1"/>
  <c r="U136" i="1"/>
  <c r="V136" i="1"/>
  <c r="W136" i="1"/>
  <c r="X136" i="1"/>
  <c r="Y136" i="1"/>
  <c r="U138" i="1"/>
  <c r="V138" i="1"/>
  <c r="W138" i="1"/>
  <c r="X138" i="1"/>
  <c r="Y138" i="1"/>
  <c r="U140" i="1"/>
  <c r="W140" i="1"/>
  <c r="X140" i="1"/>
  <c r="Y140" i="1"/>
  <c r="U142" i="1"/>
  <c r="V142" i="1"/>
  <c r="W142" i="1"/>
  <c r="X142" i="1"/>
  <c r="Y142" i="1"/>
  <c r="U144" i="1"/>
  <c r="V144" i="1"/>
  <c r="W144" i="1"/>
  <c r="X144" i="1"/>
  <c r="Y144" i="1"/>
  <c r="U146" i="1"/>
  <c r="V146" i="1"/>
  <c r="W146" i="1"/>
  <c r="X146" i="1"/>
  <c r="Y146" i="1"/>
  <c r="U148" i="1"/>
  <c r="V148" i="1"/>
  <c r="W148" i="1"/>
  <c r="X148" i="1"/>
  <c r="U150" i="1"/>
  <c r="V150" i="1"/>
  <c r="W150" i="1"/>
  <c r="Y150" i="1"/>
  <c r="U152" i="1"/>
  <c r="V152" i="1"/>
  <c r="X152" i="1"/>
  <c r="Y152" i="1"/>
  <c r="U154" i="1"/>
  <c r="V154" i="1"/>
  <c r="W154" i="1"/>
  <c r="X154" i="1"/>
  <c r="U156" i="1"/>
  <c r="V156" i="1"/>
  <c r="W156" i="1"/>
  <c r="X156" i="1"/>
  <c r="Y156" i="1"/>
  <c r="U158" i="1"/>
  <c r="V158" i="1"/>
  <c r="W158" i="1"/>
  <c r="X158" i="1"/>
  <c r="U160" i="1"/>
  <c r="V160" i="1"/>
  <c r="W160" i="1"/>
  <c r="X160" i="1"/>
  <c r="V162" i="1"/>
  <c r="W162" i="1"/>
  <c r="X162" i="1"/>
  <c r="Y162" i="1"/>
  <c r="U164" i="1"/>
  <c r="V164" i="1"/>
  <c r="W164" i="1"/>
  <c r="X164" i="1"/>
  <c r="U166" i="1"/>
  <c r="V166" i="1"/>
  <c r="W166" i="1"/>
  <c r="Y166" i="1"/>
  <c r="U168" i="1"/>
  <c r="V168" i="1"/>
  <c r="W168" i="1"/>
  <c r="X168" i="1"/>
  <c r="U170" i="1"/>
  <c r="V170" i="1"/>
  <c r="W170" i="1"/>
  <c r="X170" i="1"/>
  <c r="U172" i="1"/>
  <c r="V172" i="1"/>
  <c r="W172" i="1"/>
  <c r="X172" i="1"/>
  <c r="Y172" i="1"/>
  <c r="U174" i="1"/>
  <c r="V174" i="1"/>
  <c r="W174" i="1"/>
  <c r="X174" i="1"/>
  <c r="Y174" i="1"/>
  <c r="U176" i="1"/>
  <c r="V176" i="1"/>
  <c r="W176" i="1"/>
  <c r="X176" i="1"/>
  <c r="U178" i="1"/>
  <c r="V178" i="1"/>
  <c r="W178" i="1"/>
  <c r="Y178" i="1"/>
  <c r="U180" i="1"/>
  <c r="V180" i="1"/>
  <c r="X180" i="1"/>
  <c r="Y180" i="1"/>
  <c r="U182" i="1"/>
  <c r="V182" i="1"/>
  <c r="W182" i="1"/>
  <c r="X182" i="1"/>
  <c r="U184" i="1"/>
  <c r="V184" i="1"/>
  <c r="W184" i="1"/>
  <c r="X184" i="1"/>
  <c r="U186" i="1"/>
  <c r="V186" i="1"/>
  <c r="W186" i="1"/>
  <c r="X186" i="1"/>
  <c r="Y186" i="1"/>
  <c r="U188" i="1"/>
  <c r="V188" i="1"/>
  <c r="W188" i="1"/>
  <c r="X188" i="1"/>
  <c r="Y188" i="1"/>
  <c r="U190" i="1"/>
  <c r="V190" i="1"/>
  <c r="X190" i="1"/>
  <c r="Y190" i="1"/>
  <c r="U192" i="1"/>
  <c r="V192" i="1"/>
  <c r="X192" i="1"/>
  <c r="Y192" i="1"/>
  <c r="U194" i="1"/>
  <c r="V194" i="1"/>
  <c r="W194" i="1"/>
  <c r="X194" i="1"/>
  <c r="Y194" i="1"/>
  <c r="U196" i="1"/>
  <c r="V196" i="1"/>
  <c r="W196" i="1"/>
  <c r="X196" i="1"/>
  <c r="Y196" i="1"/>
  <c r="U198" i="1"/>
  <c r="V198" i="1"/>
  <c r="W198" i="1"/>
  <c r="X198" i="1"/>
  <c r="Y198" i="1"/>
  <c r="U200" i="1"/>
  <c r="V200" i="1"/>
  <c r="W200" i="1"/>
  <c r="X200" i="1"/>
  <c r="Y200" i="1"/>
  <c r="U202" i="1"/>
  <c r="V202" i="1"/>
  <c r="W202" i="1"/>
  <c r="X202" i="1"/>
  <c r="Y202" i="1"/>
  <c r="V204" i="1"/>
  <c r="W204" i="1"/>
  <c r="X204" i="1"/>
  <c r="Y204" i="1"/>
  <c r="V206" i="1"/>
  <c r="W206" i="1"/>
  <c r="X206" i="1"/>
  <c r="Y206" i="1"/>
  <c r="U208" i="1"/>
  <c r="V208" i="1"/>
  <c r="W208" i="1"/>
  <c r="X208" i="1"/>
  <c r="U210" i="1"/>
  <c r="V210" i="1"/>
  <c r="W210" i="1"/>
  <c r="X210" i="1"/>
  <c r="U212" i="1"/>
  <c r="V212" i="1"/>
  <c r="W212" i="1"/>
  <c r="X212" i="1"/>
  <c r="Y212" i="1"/>
  <c r="U214" i="1"/>
  <c r="V214" i="1"/>
  <c r="W214" i="1"/>
  <c r="X214" i="1"/>
  <c r="Y214" i="1"/>
  <c r="U216" i="1"/>
  <c r="V216" i="1"/>
  <c r="W216" i="1"/>
  <c r="X216" i="1"/>
  <c r="Y216" i="1"/>
  <c r="U218" i="1"/>
  <c r="V218" i="1"/>
  <c r="W218" i="1"/>
  <c r="X218" i="1"/>
  <c r="Y218" i="1"/>
  <c r="U220" i="1"/>
  <c r="V220" i="1"/>
  <c r="W220" i="1"/>
  <c r="X220" i="1"/>
  <c r="Y220" i="1"/>
  <c r="U222" i="1"/>
  <c r="V222" i="1"/>
  <c r="W222" i="1"/>
  <c r="X222" i="1"/>
  <c r="Y222" i="1"/>
  <c r="U224" i="1"/>
  <c r="V224" i="1"/>
  <c r="W224" i="1"/>
  <c r="X224" i="1"/>
  <c r="Y224" i="1"/>
  <c r="U226" i="1"/>
  <c r="V226" i="1"/>
  <c r="X226" i="1"/>
  <c r="Y226" i="1"/>
  <c r="U228" i="1"/>
  <c r="V228" i="1"/>
  <c r="X228" i="1"/>
  <c r="Y228" i="1"/>
  <c r="U230" i="1"/>
  <c r="V230" i="1"/>
  <c r="W230" i="1"/>
  <c r="X230" i="1"/>
  <c r="Y230" i="1"/>
  <c r="U232" i="1"/>
  <c r="V232" i="1"/>
  <c r="W232" i="1"/>
  <c r="X232" i="1"/>
  <c r="Y232" i="1"/>
  <c r="U234" i="1"/>
  <c r="V234" i="1"/>
  <c r="W234" i="1"/>
  <c r="X234" i="1"/>
  <c r="Y234" i="1"/>
  <c r="U236" i="1"/>
  <c r="V236" i="1"/>
  <c r="W236" i="1"/>
  <c r="X236" i="1"/>
  <c r="Y236" i="1"/>
  <c r="U238" i="1"/>
  <c r="V238" i="1"/>
  <c r="X238" i="1"/>
  <c r="Y238" i="1"/>
  <c r="U240" i="1"/>
  <c r="V240" i="1"/>
  <c r="W240" i="1"/>
  <c r="X240" i="1"/>
  <c r="Y240" i="1"/>
  <c r="U242" i="1"/>
  <c r="V242" i="1"/>
  <c r="W242" i="1"/>
  <c r="X242" i="1"/>
  <c r="Y242" i="1"/>
  <c r="U244" i="1"/>
  <c r="V244" i="1"/>
  <c r="W244" i="1"/>
  <c r="X244" i="1"/>
  <c r="Y244" i="1"/>
  <c r="U246" i="1"/>
  <c r="V246" i="1"/>
  <c r="W246" i="1"/>
  <c r="X246" i="1"/>
  <c r="Y246" i="1"/>
  <c r="T136" i="1"/>
  <c r="T138" i="1"/>
  <c r="T140" i="1"/>
  <c r="T142" i="1"/>
  <c r="T144" i="1"/>
  <c r="T146" i="1"/>
  <c r="T148" i="1"/>
  <c r="T150" i="1"/>
  <c r="T152" i="1"/>
  <c r="T154" i="1"/>
  <c r="T156" i="1"/>
  <c r="T158" i="1"/>
  <c r="T160" i="1"/>
  <c r="T162" i="1"/>
  <c r="T164" i="1"/>
  <c r="T166" i="1"/>
  <c r="T168" i="1"/>
  <c r="T170" i="1"/>
  <c r="T172" i="1"/>
  <c r="T174" i="1"/>
  <c r="T176" i="1"/>
  <c r="T178" i="1"/>
  <c r="T180" i="1"/>
  <c r="T182" i="1"/>
  <c r="T184" i="1"/>
  <c r="T190" i="1"/>
  <c r="T192" i="1"/>
  <c r="T204" i="1"/>
  <c r="T206" i="1"/>
  <c r="T208" i="1"/>
  <c r="T210" i="1"/>
  <c r="T226" i="1"/>
  <c r="T228" i="1"/>
  <c r="T238" i="1"/>
  <c r="T244" i="1"/>
  <c r="T134" i="1"/>
  <c r="T132" i="1"/>
  <c r="U7" i="1"/>
  <c r="V7" i="1"/>
  <c r="W7" i="1"/>
  <c r="X7" i="1"/>
  <c r="Y7" i="1"/>
  <c r="U9" i="1"/>
  <c r="V9" i="1"/>
  <c r="W9" i="1"/>
  <c r="X9" i="1"/>
  <c r="Y9" i="1"/>
  <c r="U11" i="1"/>
  <c r="V11" i="1"/>
  <c r="W11" i="1"/>
  <c r="X11" i="1"/>
  <c r="Y11" i="1"/>
  <c r="U13" i="1"/>
  <c r="V13" i="1"/>
  <c r="W13" i="1"/>
  <c r="X13" i="1"/>
  <c r="Y13" i="1"/>
  <c r="U15" i="1"/>
  <c r="V15" i="1"/>
  <c r="W15" i="1"/>
  <c r="X15" i="1"/>
  <c r="Y15" i="1"/>
  <c r="U17" i="1"/>
  <c r="V17" i="1"/>
  <c r="W17" i="1"/>
  <c r="X17" i="1"/>
  <c r="Y17" i="1"/>
  <c r="V19" i="1"/>
  <c r="W19" i="1"/>
  <c r="X19" i="1"/>
  <c r="Y19" i="1"/>
  <c r="U21" i="1"/>
  <c r="V21" i="1"/>
  <c r="W21" i="1"/>
  <c r="X21" i="1"/>
  <c r="Y21" i="1"/>
  <c r="U23" i="1"/>
  <c r="V23" i="1"/>
  <c r="W23" i="1"/>
  <c r="X23" i="1"/>
  <c r="Y23" i="1"/>
  <c r="U25" i="1"/>
  <c r="V25" i="1"/>
  <c r="W25" i="1"/>
  <c r="X25" i="1"/>
  <c r="Y25" i="1"/>
  <c r="U27" i="1"/>
  <c r="V27" i="1"/>
  <c r="W27" i="1"/>
  <c r="X27" i="1"/>
  <c r="Y27" i="1"/>
  <c r="U29" i="1"/>
  <c r="V29" i="1"/>
  <c r="W29" i="1"/>
  <c r="X29" i="1"/>
  <c r="Y29" i="1"/>
  <c r="U31" i="1"/>
  <c r="V31" i="1"/>
  <c r="W31" i="1"/>
  <c r="X31" i="1"/>
  <c r="Y31" i="1"/>
  <c r="U33" i="1"/>
  <c r="V33" i="1"/>
  <c r="W33" i="1"/>
  <c r="X33" i="1"/>
  <c r="Y33" i="1"/>
  <c r="U35" i="1"/>
  <c r="V35" i="1"/>
  <c r="W35" i="1"/>
  <c r="X35" i="1"/>
  <c r="Y35" i="1"/>
  <c r="U37" i="1"/>
  <c r="V37" i="1"/>
  <c r="W37" i="1"/>
  <c r="X37" i="1"/>
  <c r="Y37" i="1"/>
  <c r="U39" i="1"/>
  <c r="W39" i="1"/>
  <c r="X39" i="1"/>
  <c r="Y39" i="1"/>
  <c r="U41" i="1"/>
  <c r="V41" i="1"/>
  <c r="W41" i="1"/>
  <c r="X41" i="1"/>
  <c r="Y41" i="1"/>
  <c r="U43" i="1"/>
  <c r="V43" i="1"/>
  <c r="W43" i="1"/>
  <c r="X43" i="1"/>
  <c r="Y43" i="1"/>
  <c r="U45" i="1"/>
  <c r="V45" i="1"/>
  <c r="W45" i="1"/>
  <c r="X45" i="1"/>
  <c r="U47" i="1"/>
  <c r="W47" i="1"/>
  <c r="X47" i="1"/>
  <c r="Y47" i="1"/>
  <c r="U49" i="1"/>
  <c r="V49" i="1"/>
  <c r="W49" i="1"/>
  <c r="X49" i="1"/>
  <c r="Y49" i="1"/>
  <c r="U51" i="1"/>
  <c r="V51" i="1"/>
  <c r="W51" i="1"/>
  <c r="X51" i="1"/>
  <c r="Y51" i="1"/>
  <c r="U53" i="1"/>
  <c r="V53" i="1"/>
  <c r="W53" i="1"/>
  <c r="X53" i="1"/>
  <c r="Y53" i="1"/>
  <c r="U55" i="1"/>
  <c r="V55" i="1"/>
  <c r="X55" i="1"/>
  <c r="Y55" i="1"/>
  <c r="U57" i="1"/>
  <c r="W57" i="1"/>
  <c r="X57" i="1"/>
  <c r="Y57" i="1"/>
  <c r="U59" i="1"/>
  <c r="V59" i="1"/>
  <c r="W59" i="1"/>
  <c r="Y59" i="1"/>
  <c r="U61" i="1"/>
  <c r="V61" i="1"/>
  <c r="W61" i="1"/>
  <c r="X61" i="1"/>
  <c r="U63" i="1"/>
  <c r="V63" i="1"/>
  <c r="W63" i="1"/>
  <c r="X63" i="1"/>
  <c r="U65" i="1"/>
  <c r="V65" i="1"/>
  <c r="W65" i="1"/>
  <c r="X65" i="1"/>
  <c r="Y65" i="1"/>
  <c r="U67" i="1"/>
  <c r="V67" i="1"/>
  <c r="W67" i="1"/>
  <c r="Y67" i="1"/>
  <c r="U69" i="1"/>
  <c r="V69" i="1"/>
  <c r="W69" i="1"/>
  <c r="Y69" i="1"/>
  <c r="U71" i="1"/>
  <c r="V71" i="1"/>
  <c r="W71" i="1"/>
  <c r="X71" i="1"/>
  <c r="Y71" i="1"/>
  <c r="U73" i="1"/>
  <c r="V73" i="1"/>
  <c r="X73" i="1"/>
  <c r="Y73" i="1"/>
  <c r="U75" i="1"/>
  <c r="V75" i="1"/>
  <c r="W75" i="1"/>
  <c r="X75" i="1"/>
  <c r="Y75" i="1"/>
  <c r="U77" i="1"/>
  <c r="W77" i="1"/>
  <c r="X77" i="1"/>
  <c r="Y77" i="1"/>
  <c r="U79" i="1"/>
  <c r="W79" i="1"/>
  <c r="X79" i="1"/>
  <c r="Y79" i="1"/>
  <c r="U81" i="1"/>
  <c r="V81" i="1"/>
  <c r="W81" i="1"/>
  <c r="X81" i="1"/>
  <c r="U83" i="1"/>
  <c r="V83" i="1"/>
  <c r="W83" i="1"/>
  <c r="Y83" i="1"/>
  <c r="U85" i="1"/>
  <c r="V85" i="1"/>
  <c r="W85" i="1"/>
  <c r="Y85" i="1"/>
  <c r="U87" i="1"/>
  <c r="V87" i="1"/>
  <c r="W87" i="1"/>
  <c r="X87" i="1"/>
  <c r="U89" i="1"/>
  <c r="V89" i="1"/>
  <c r="X89" i="1"/>
  <c r="Y89" i="1"/>
  <c r="U91" i="1"/>
  <c r="V91" i="1"/>
  <c r="X91" i="1"/>
  <c r="Y91" i="1"/>
  <c r="U93" i="1"/>
  <c r="W93" i="1"/>
  <c r="X93" i="1"/>
  <c r="Y93" i="1"/>
  <c r="U95" i="1"/>
  <c r="V95" i="1"/>
  <c r="W95" i="1"/>
  <c r="X95" i="1"/>
  <c r="Y95" i="1"/>
  <c r="U97" i="1"/>
  <c r="V97" i="1"/>
  <c r="W97" i="1"/>
  <c r="X97" i="1"/>
  <c r="U99" i="1"/>
  <c r="V99" i="1"/>
  <c r="W99" i="1"/>
  <c r="X99" i="1"/>
  <c r="U101" i="1"/>
  <c r="V101" i="1"/>
  <c r="W101" i="1"/>
  <c r="X101" i="1"/>
  <c r="Y101" i="1"/>
  <c r="U103" i="1"/>
  <c r="V103" i="1"/>
  <c r="W103" i="1"/>
  <c r="X103" i="1"/>
  <c r="Y103" i="1"/>
  <c r="V105" i="1"/>
  <c r="W105" i="1"/>
  <c r="X105" i="1"/>
  <c r="Y105" i="1"/>
  <c r="U107" i="1"/>
  <c r="V107" i="1"/>
  <c r="W107" i="1"/>
  <c r="X107" i="1"/>
  <c r="Y107" i="1"/>
  <c r="U109" i="1"/>
  <c r="V109" i="1"/>
  <c r="W109" i="1"/>
  <c r="X109" i="1"/>
  <c r="Y109" i="1"/>
  <c r="U111" i="1"/>
  <c r="V111" i="1"/>
  <c r="W111" i="1"/>
  <c r="X111" i="1"/>
  <c r="Y111" i="1"/>
  <c r="U113" i="1"/>
  <c r="V113" i="1"/>
  <c r="X113" i="1"/>
  <c r="Y113" i="1"/>
  <c r="U115" i="1"/>
  <c r="V115" i="1"/>
  <c r="W115" i="1"/>
  <c r="X115" i="1"/>
  <c r="Y115" i="1"/>
  <c r="U117" i="1"/>
  <c r="V117" i="1"/>
  <c r="W117" i="1"/>
  <c r="X117" i="1"/>
  <c r="Y117" i="1"/>
  <c r="U119" i="1"/>
  <c r="V119" i="1"/>
  <c r="W119" i="1"/>
  <c r="X119" i="1"/>
  <c r="Y119" i="1"/>
  <c r="U121" i="1"/>
  <c r="V121" i="1"/>
  <c r="W121" i="1"/>
  <c r="X121" i="1"/>
  <c r="Y121" i="1"/>
  <c r="U123" i="1"/>
  <c r="V123" i="1"/>
  <c r="W123" i="1"/>
  <c r="X123" i="1"/>
  <c r="Y123" i="1"/>
  <c r="U125" i="1"/>
  <c r="V125" i="1"/>
  <c r="W125" i="1"/>
  <c r="X125" i="1"/>
  <c r="Y125" i="1"/>
  <c r="U127" i="1"/>
  <c r="V127" i="1"/>
  <c r="X127" i="1"/>
  <c r="Y127" i="1"/>
  <c r="U129" i="1"/>
  <c r="V129" i="1"/>
  <c r="W129" i="1"/>
  <c r="X129" i="1"/>
  <c r="T11" i="1"/>
  <c r="T13" i="1"/>
  <c r="T17" i="1"/>
  <c r="T19" i="1"/>
  <c r="T21" i="1"/>
  <c r="T25" i="1"/>
  <c r="T27" i="1"/>
  <c r="T31" i="1"/>
  <c r="T33" i="1"/>
  <c r="T35" i="1"/>
  <c r="T37" i="1"/>
  <c r="T39" i="1"/>
  <c r="T41" i="1"/>
  <c r="T45" i="1"/>
  <c r="T47" i="1"/>
  <c r="T49" i="1"/>
  <c r="T51" i="1"/>
  <c r="T53" i="1"/>
  <c r="T55" i="1"/>
  <c r="T57" i="1"/>
  <c r="T59" i="1"/>
  <c r="T61" i="1"/>
  <c r="T63" i="1"/>
  <c r="T67" i="1"/>
  <c r="T69" i="1"/>
  <c r="T73" i="1"/>
  <c r="T77" i="1"/>
  <c r="T79" i="1"/>
  <c r="T81" i="1"/>
  <c r="T83" i="1"/>
  <c r="T85" i="1"/>
  <c r="T87" i="1"/>
  <c r="T89" i="1"/>
  <c r="T91" i="1"/>
  <c r="T93" i="1"/>
  <c r="T97" i="1"/>
  <c r="T99" i="1"/>
  <c r="T103" i="1"/>
  <c r="T105" i="1"/>
  <c r="T107" i="1"/>
  <c r="T113" i="1"/>
  <c r="T115" i="1"/>
  <c r="T125" i="1"/>
  <c r="T127" i="1"/>
  <c r="T129" i="1"/>
  <c r="T9" i="1"/>
  <c r="S9" i="1"/>
  <c r="T7" i="1"/>
  <c r="S136" i="1"/>
  <c r="S138" i="1"/>
  <c r="S140" i="1"/>
  <c r="V140" i="1" s="1"/>
  <c r="S142" i="1"/>
  <c r="S144" i="1"/>
  <c r="S146" i="1"/>
  <c r="S148" i="1"/>
  <c r="Y148" i="1" s="1"/>
  <c r="S150" i="1"/>
  <c r="X150" i="1" s="1"/>
  <c r="S152" i="1"/>
  <c r="W152" i="1" s="1"/>
  <c r="S154" i="1"/>
  <c r="Y154" i="1" s="1"/>
  <c r="S156" i="1"/>
  <c r="S158" i="1"/>
  <c r="Y158" i="1" s="1"/>
  <c r="S160" i="1"/>
  <c r="Y160" i="1" s="1"/>
  <c r="S162" i="1"/>
  <c r="U162" i="1" s="1"/>
  <c r="S164" i="1"/>
  <c r="Y164" i="1" s="1"/>
  <c r="S166" i="1"/>
  <c r="X166" i="1" s="1"/>
  <c r="S168" i="1"/>
  <c r="Y168" i="1" s="1"/>
  <c r="S170" i="1"/>
  <c r="Y170" i="1" s="1"/>
  <c r="S172" i="1"/>
  <c r="S174" i="1"/>
  <c r="S176" i="1"/>
  <c r="Y176" i="1" s="1"/>
  <c r="S178" i="1"/>
  <c r="X178" i="1" s="1"/>
  <c r="S180" i="1"/>
  <c r="W180" i="1" s="1"/>
  <c r="S182" i="1"/>
  <c r="Y182" i="1" s="1"/>
  <c r="S184" i="1"/>
  <c r="Y184" i="1" s="1"/>
  <c r="S186" i="1"/>
  <c r="T186" i="1" s="1"/>
  <c r="S188" i="1"/>
  <c r="T188" i="1" s="1"/>
  <c r="S190" i="1"/>
  <c r="W190" i="1" s="1"/>
  <c r="S192" i="1"/>
  <c r="W192" i="1" s="1"/>
  <c r="S194" i="1"/>
  <c r="T194" i="1" s="1"/>
  <c r="S196" i="1"/>
  <c r="T196" i="1" s="1"/>
  <c r="S198" i="1"/>
  <c r="T198" i="1" s="1"/>
  <c r="S200" i="1"/>
  <c r="T200" i="1" s="1"/>
  <c r="S202" i="1"/>
  <c r="T202" i="1" s="1"/>
  <c r="S204" i="1"/>
  <c r="U204" i="1" s="1"/>
  <c r="S206" i="1"/>
  <c r="U206" i="1" s="1"/>
  <c r="S208" i="1"/>
  <c r="Y208" i="1" s="1"/>
  <c r="S210" i="1"/>
  <c r="Y210" i="1" s="1"/>
  <c r="S212" i="1"/>
  <c r="T212" i="1" s="1"/>
  <c r="S214" i="1"/>
  <c r="T214" i="1" s="1"/>
  <c r="S216" i="1"/>
  <c r="T216" i="1" s="1"/>
  <c r="S218" i="1"/>
  <c r="T218" i="1" s="1"/>
  <c r="S220" i="1"/>
  <c r="T220" i="1" s="1"/>
  <c r="S222" i="1"/>
  <c r="T222" i="1" s="1"/>
  <c r="S224" i="1"/>
  <c r="T224" i="1" s="1"/>
  <c r="S226" i="1"/>
  <c r="W226" i="1" s="1"/>
  <c r="S228" i="1"/>
  <c r="W228" i="1" s="1"/>
  <c r="S230" i="1"/>
  <c r="T230" i="1" s="1"/>
  <c r="S232" i="1"/>
  <c r="T232" i="1" s="1"/>
  <c r="S234" i="1"/>
  <c r="T234" i="1" s="1"/>
  <c r="S236" i="1"/>
  <c r="T236" i="1" s="1"/>
  <c r="S238" i="1"/>
  <c r="W238" i="1" s="1"/>
  <c r="S240" i="1"/>
  <c r="T240" i="1" s="1"/>
  <c r="S242" i="1"/>
  <c r="T242" i="1" s="1"/>
  <c r="S244" i="1"/>
  <c r="S246" i="1"/>
  <c r="T246" i="1" s="1"/>
  <c r="S134" i="1"/>
  <c r="S132" i="1"/>
  <c r="S11" i="1"/>
  <c r="S13" i="1"/>
  <c r="S15" i="1"/>
  <c r="T15" i="1" s="1"/>
  <c r="S17" i="1"/>
  <c r="S19" i="1"/>
  <c r="U19" i="1" s="1"/>
  <c r="S21" i="1"/>
  <c r="S23" i="1"/>
  <c r="T23" i="1" s="1"/>
  <c r="S25" i="1"/>
  <c r="S27" i="1"/>
  <c r="S29" i="1"/>
  <c r="T29" i="1" s="1"/>
  <c r="S31" i="1"/>
  <c r="S33" i="1"/>
  <c r="S35" i="1"/>
  <c r="S37" i="1"/>
  <c r="S39" i="1"/>
  <c r="V39" i="1" s="1"/>
  <c r="S41" i="1"/>
  <c r="S43" i="1"/>
  <c r="T43" i="1" s="1"/>
  <c r="S45" i="1"/>
  <c r="Y45" i="1" s="1"/>
  <c r="S47" i="1"/>
  <c r="V47" i="1" s="1"/>
  <c r="S49" i="1"/>
  <c r="S51" i="1"/>
  <c r="S53" i="1"/>
  <c r="S55" i="1"/>
  <c r="W55" i="1" s="1"/>
  <c r="S57" i="1"/>
  <c r="V57" i="1" s="1"/>
  <c r="S59" i="1"/>
  <c r="X59" i="1" s="1"/>
  <c r="S61" i="1"/>
  <c r="Y61" i="1" s="1"/>
  <c r="S63" i="1"/>
  <c r="Y63" i="1" s="1"/>
  <c r="S65" i="1"/>
  <c r="T65" i="1" s="1"/>
  <c r="S67" i="1"/>
  <c r="X67" i="1" s="1"/>
  <c r="S69" i="1"/>
  <c r="X69" i="1" s="1"/>
  <c r="S71" i="1"/>
  <c r="T71" i="1" s="1"/>
  <c r="S73" i="1"/>
  <c r="W73" i="1" s="1"/>
  <c r="S75" i="1"/>
  <c r="T75" i="1" s="1"/>
  <c r="S77" i="1"/>
  <c r="V77" i="1" s="1"/>
  <c r="S79" i="1"/>
  <c r="V79" i="1" s="1"/>
  <c r="S81" i="1"/>
  <c r="Y81" i="1" s="1"/>
  <c r="S83" i="1"/>
  <c r="X83" i="1" s="1"/>
  <c r="S85" i="1"/>
  <c r="X85" i="1" s="1"/>
  <c r="S87" i="1"/>
  <c r="Y87" i="1" s="1"/>
  <c r="S89" i="1"/>
  <c r="W89" i="1" s="1"/>
  <c r="S91" i="1"/>
  <c r="W91" i="1" s="1"/>
  <c r="S93" i="1"/>
  <c r="V93" i="1" s="1"/>
  <c r="S95" i="1"/>
  <c r="T95" i="1" s="1"/>
  <c r="S97" i="1"/>
  <c r="Y97" i="1" s="1"/>
  <c r="S99" i="1"/>
  <c r="Y99" i="1" s="1"/>
  <c r="S101" i="1"/>
  <c r="T101" i="1" s="1"/>
  <c r="S103" i="1"/>
  <c r="S105" i="1"/>
  <c r="U105" i="1" s="1"/>
  <c r="S107" i="1"/>
  <c r="S109" i="1"/>
  <c r="T109" i="1" s="1"/>
  <c r="S111" i="1"/>
  <c r="T111" i="1" s="1"/>
  <c r="S113" i="1"/>
  <c r="W113" i="1" s="1"/>
  <c r="S115" i="1"/>
  <c r="S117" i="1"/>
  <c r="T117" i="1" s="1"/>
  <c r="S119" i="1"/>
  <c r="T119" i="1" s="1"/>
  <c r="S121" i="1"/>
  <c r="T121" i="1" s="1"/>
  <c r="S123" i="1"/>
  <c r="T123" i="1" s="1"/>
  <c r="S125" i="1"/>
  <c r="S127" i="1"/>
  <c r="W127" i="1" s="1"/>
  <c r="S129" i="1"/>
  <c r="Y129" i="1" s="1"/>
  <c r="S7" i="1"/>
  <c r="K92" i="1"/>
  <c r="K237" i="1"/>
  <c r="K235" i="1"/>
  <c r="K233" i="1"/>
  <c r="K231" i="1"/>
  <c r="K229" i="1"/>
  <c r="K227" i="1"/>
  <c r="K225" i="1"/>
  <c r="K223" i="1"/>
  <c r="K221" i="1"/>
  <c r="K219" i="1"/>
  <c r="K217" i="1"/>
  <c r="K215" i="1"/>
  <c r="K213" i="1"/>
  <c r="L211" i="1"/>
  <c r="K211" i="1"/>
  <c r="L209" i="1"/>
  <c r="K209" i="1"/>
  <c r="L207" i="1"/>
  <c r="K207" i="1"/>
  <c r="L205" i="1"/>
  <c r="K205" i="1"/>
  <c r="L203" i="1"/>
  <c r="K203" i="1"/>
  <c r="L201" i="1"/>
  <c r="K201" i="1"/>
  <c r="L199" i="1"/>
  <c r="K199" i="1"/>
  <c r="L197" i="1"/>
  <c r="K197" i="1"/>
  <c r="L195" i="1"/>
  <c r="K195" i="1"/>
  <c r="L193" i="1"/>
  <c r="K193" i="1"/>
  <c r="L191" i="1"/>
  <c r="K191" i="1"/>
  <c r="L189" i="1"/>
  <c r="K189" i="1"/>
  <c r="L187" i="1"/>
  <c r="K187" i="1"/>
  <c r="L185" i="1"/>
  <c r="K185" i="1"/>
  <c r="L183" i="1"/>
  <c r="K183" i="1"/>
  <c r="L181" i="1"/>
  <c r="K181" i="1"/>
  <c r="L179" i="1"/>
  <c r="K179" i="1"/>
  <c r="L177" i="1"/>
  <c r="K177" i="1"/>
  <c r="M175" i="1"/>
  <c r="L175" i="1"/>
  <c r="K175" i="1"/>
  <c r="M173" i="1"/>
  <c r="L173" i="1"/>
  <c r="K173" i="1"/>
  <c r="M171" i="1"/>
  <c r="L171" i="1"/>
  <c r="K171" i="1"/>
  <c r="M169" i="1"/>
  <c r="L169" i="1"/>
  <c r="K169" i="1"/>
  <c r="M167" i="1"/>
  <c r="L167" i="1"/>
  <c r="K167" i="1"/>
  <c r="M165" i="1"/>
  <c r="L165" i="1"/>
  <c r="K165" i="1"/>
  <c r="M163" i="1"/>
  <c r="L163" i="1"/>
  <c r="K163" i="1"/>
  <c r="M161" i="1"/>
  <c r="L161" i="1"/>
  <c r="K161" i="1"/>
  <c r="M159" i="1"/>
  <c r="L159" i="1"/>
  <c r="K159" i="1"/>
  <c r="M157" i="1"/>
  <c r="L157" i="1"/>
  <c r="K157" i="1"/>
  <c r="M155" i="1"/>
  <c r="L155" i="1"/>
  <c r="K155" i="1"/>
  <c r="M153" i="1"/>
  <c r="L153" i="1"/>
  <c r="K153" i="1"/>
  <c r="M151" i="1"/>
  <c r="L151" i="1"/>
  <c r="K151" i="1"/>
  <c r="M149" i="1"/>
  <c r="L149" i="1"/>
  <c r="K149" i="1"/>
  <c r="M147" i="1"/>
  <c r="L147" i="1"/>
  <c r="K147" i="1"/>
  <c r="M145" i="1"/>
  <c r="L145" i="1"/>
  <c r="K145" i="1"/>
  <c r="N143" i="1"/>
  <c r="M143" i="1"/>
  <c r="L143" i="1"/>
  <c r="K143" i="1"/>
  <c r="N141" i="1"/>
  <c r="M141" i="1"/>
  <c r="L141" i="1"/>
  <c r="K141" i="1"/>
  <c r="N139" i="1"/>
  <c r="M139" i="1"/>
  <c r="L139" i="1"/>
  <c r="K139" i="1"/>
  <c r="N137" i="1"/>
  <c r="M137" i="1"/>
  <c r="L137" i="1"/>
  <c r="K137" i="1"/>
  <c r="N135" i="1"/>
  <c r="M135" i="1"/>
  <c r="L135" i="1"/>
  <c r="K135" i="1"/>
  <c r="N133" i="1"/>
  <c r="M133" i="1"/>
  <c r="L133" i="1"/>
  <c r="K133" i="1"/>
  <c r="K122" i="1"/>
  <c r="K120" i="1"/>
  <c r="K118" i="1"/>
  <c r="K116" i="1"/>
  <c r="K114" i="1"/>
  <c r="L112" i="1"/>
  <c r="K112" i="1"/>
  <c r="L110" i="1"/>
  <c r="K110" i="1"/>
  <c r="L108" i="1"/>
  <c r="K108" i="1"/>
  <c r="L106" i="1"/>
  <c r="K106" i="1"/>
  <c r="L104" i="1"/>
  <c r="K104" i="1"/>
  <c r="L102" i="1"/>
  <c r="K102" i="1"/>
  <c r="M100" i="1"/>
  <c r="L100" i="1"/>
  <c r="K100" i="1"/>
  <c r="M98" i="1"/>
  <c r="L98" i="1"/>
  <c r="K98" i="1"/>
  <c r="M96" i="1"/>
  <c r="L96" i="1"/>
  <c r="K96" i="1"/>
  <c r="M94" i="1"/>
  <c r="L94" i="1"/>
  <c r="K94" i="1"/>
  <c r="M90" i="1"/>
  <c r="L90" i="1"/>
  <c r="K90" i="1"/>
  <c r="M88" i="1"/>
  <c r="L88" i="1"/>
  <c r="K88" i="1"/>
  <c r="M86" i="1"/>
  <c r="L86" i="1"/>
  <c r="K86" i="1"/>
  <c r="M84" i="1"/>
  <c r="L84" i="1"/>
  <c r="K84" i="1"/>
  <c r="M82" i="1"/>
  <c r="L82" i="1"/>
  <c r="K82" i="1"/>
  <c r="M80" i="1"/>
  <c r="L80" i="1"/>
  <c r="K80" i="1"/>
  <c r="M78" i="1"/>
  <c r="L78" i="1"/>
  <c r="K78" i="1"/>
  <c r="M76" i="1"/>
  <c r="L76" i="1"/>
  <c r="K76" i="1"/>
  <c r="M74" i="1"/>
  <c r="L74" i="1"/>
  <c r="K74" i="1"/>
  <c r="N72" i="1"/>
  <c r="M72" i="1"/>
  <c r="L72" i="1"/>
  <c r="K72" i="1"/>
  <c r="N70" i="1"/>
  <c r="M70" i="1"/>
  <c r="L70" i="1"/>
  <c r="K70" i="1"/>
  <c r="N68" i="1"/>
  <c r="M68" i="1"/>
  <c r="L68" i="1"/>
  <c r="K68" i="1"/>
  <c r="N66" i="1"/>
  <c r="M66" i="1"/>
  <c r="L66" i="1"/>
  <c r="K66" i="1"/>
  <c r="N64" i="1"/>
  <c r="M64" i="1"/>
  <c r="L64" i="1"/>
  <c r="K64" i="1"/>
  <c r="N62" i="1"/>
  <c r="M62" i="1"/>
  <c r="L62" i="1"/>
  <c r="K62" i="1"/>
  <c r="M92" i="1"/>
  <c r="L92" i="1"/>
  <c r="N60" i="1"/>
  <c r="M60" i="1"/>
  <c r="L60" i="1"/>
  <c r="K60" i="1"/>
  <c r="N58" i="1"/>
  <c r="M58" i="1"/>
  <c r="L58" i="1"/>
  <c r="K58" i="1"/>
  <c r="N56" i="1"/>
  <c r="M56" i="1"/>
  <c r="L56" i="1"/>
  <c r="K56" i="1"/>
  <c r="N54" i="1"/>
  <c r="M54" i="1"/>
  <c r="L54" i="1"/>
  <c r="K54" i="1"/>
  <c r="N52" i="1"/>
  <c r="M52" i="1"/>
  <c r="L52" i="1"/>
  <c r="K52" i="1"/>
  <c r="N50" i="1"/>
  <c r="M50" i="1"/>
  <c r="L50" i="1"/>
  <c r="K50" i="1"/>
  <c r="N48" i="1"/>
  <c r="M48" i="1"/>
  <c r="L48" i="1"/>
  <c r="K48" i="1"/>
  <c r="N46" i="1"/>
  <c r="M46" i="1"/>
  <c r="L46" i="1"/>
  <c r="K46" i="1"/>
  <c r="N44" i="1"/>
  <c r="M44" i="1"/>
  <c r="L44" i="1"/>
  <c r="K44" i="1"/>
  <c r="N42" i="1"/>
  <c r="M42" i="1"/>
  <c r="L42" i="1"/>
  <c r="K42" i="1"/>
  <c r="N40" i="1"/>
  <c r="M40" i="1"/>
  <c r="L40" i="1"/>
  <c r="K40" i="1"/>
  <c r="N38" i="1"/>
  <c r="M38" i="1"/>
  <c r="L38" i="1"/>
  <c r="K38" i="1"/>
  <c r="N36" i="1"/>
  <c r="M36" i="1"/>
  <c r="L36" i="1"/>
  <c r="K36" i="1"/>
  <c r="N34" i="1"/>
  <c r="M34" i="1"/>
  <c r="L34" i="1"/>
  <c r="K34" i="1"/>
  <c r="N32" i="1"/>
  <c r="M32" i="1"/>
  <c r="L32" i="1"/>
  <c r="K32" i="1"/>
  <c r="N30" i="1"/>
  <c r="M30" i="1"/>
  <c r="L30" i="1"/>
  <c r="K30" i="1"/>
  <c r="N28" i="1"/>
  <c r="M28" i="1"/>
  <c r="L28" i="1"/>
  <c r="K28" i="1"/>
  <c r="N26" i="1"/>
  <c r="M26" i="1"/>
  <c r="L26" i="1"/>
  <c r="K26" i="1"/>
  <c r="O24" i="1"/>
  <c r="N24" i="1"/>
  <c r="M24" i="1"/>
  <c r="L24" i="1"/>
  <c r="K24" i="1"/>
  <c r="O22" i="1"/>
  <c r="N22" i="1"/>
  <c r="M22" i="1"/>
  <c r="L22" i="1"/>
  <c r="K22" i="1"/>
  <c r="O20" i="1"/>
  <c r="N20" i="1"/>
  <c r="M20" i="1"/>
  <c r="L20" i="1"/>
  <c r="K20" i="1"/>
  <c r="O18" i="1"/>
  <c r="N18" i="1"/>
  <c r="M18" i="1"/>
  <c r="L18" i="1"/>
  <c r="K18" i="1"/>
  <c r="O16" i="1"/>
  <c r="N16" i="1"/>
  <c r="M16" i="1"/>
  <c r="L16" i="1"/>
  <c r="K16" i="1"/>
  <c r="O14" i="1"/>
  <c r="N14" i="1"/>
  <c r="M14" i="1"/>
  <c r="L14" i="1"/>
  <c r="K14" i="1"/>
  <c r="O12" i="1"/>
  <c r="N12" i="1"/>
  <c r="M12" i="1"/>
  <c r="L12" i="1"/>
  <c r="K12" i="1"/>
  <c r="O10" i="1"/>
  <c r="N10" i="1"/>
  <c r="M10" i="1"/>
  <c r="L10" i="1"/>
  <c r="K10" i="1"/>
  <c r="O8" i="1"/>
  <c r="N8" i="1"/>
  <c r="M8" i="1"/>
  <c r="L8" i="1"/>
  <c r="K8" i="1"/>
  <c r="AB190" i="1" l="1"/>
  <c r="AB73" i="1"/>
  <c r="AA152" i="1"/>
  <c r="AA91" i="1"/>
  <c r="AA89" i="1"/>
  <c r="AA192" i="1"/>
  <c r="AB113" i="1"/>
  <c r="AA238" i="1"/>
  <c r="AB226" i="1"/>
  <c r="AA127" i="1"/>
  <c r="AB55" i="1"/>
  <c r="AA228" i="1"/>
  <c r="AA180" i="1"/>
  <c r="U251" i="1"/>
  <c r="L251" i="1" s="1"/>
  <c r="L253" i="1" s="1"/>
  <c r="Y251" i="1"/>
  <c r="P251" i="1" s="1"/>
  <c r="P253" i="1" s="1"/>
  <c r="X251" i="1"/>
  <c r="O251" i="1" s="1"/>
  <c r="O253" i="1" s="1"/>
  <c r="W251" i="1"/>
  <c r="N251" i="1" s="1"/>
  <c r="N253" i="1" s="1"/>
  <c r="V251" i="1"/>
  <c r="M251" i="1" s="1"/>
  <c r="M253" i="1" s="1"/>
  <c r="T251" i="1"/>
  <c r="K251" i="1" s="1"/>
  <c r="K253" i="1" s="1"/>
  <c r="AB251" i="1" l="1"/>
  <c r="H251" i="1" s="1"/>
  <c r="AA251" i="1"/>
  <c r="G251" i="1" s="1"/>
</calcChain>
</file>

<file path=xl/sharedStrings.xml><?xml version="1.0" encoding="utf-8"?>
<sst xmlns="http://schemas.openxmlformats.org/spreadsheetml/2006/main" count="651" uniqueCount="226">
  <si>
    <t>Нагрудный номер</t>
  </si>
  <si>
    <t>Участник</t>
  </si>
  <si>
    <t>Год рождения</t>
  </si>
  <si>
    <t>Возрастная категория</t>
  </si>
  <si>
    <t>Подразделение ИНЦ</t>
  </si>
  <si>
    <t>Подразделение ИГ</t>
  </si>
  <si>
    <t>Клуб/команда</t>
  </si>
  <si>
    <t>Старт</t>
  </si>
  <si>
    <t>Круг1-финиш</t>
  </si>
  <si>
    <t>Круг2-финиш</t>
  </si>
  <si>
    <t>Круг3-финиш</t>
  </si>
  <si>
    <t>Круг4-финиш</t>
  </si>
  <si>
    <t>Круг5-финиш</t>
  </si>
  <si>
    <t>Круг6-финиш</t>
  </si>
  <si>
    <t>Место в возр. группе</t>
  </si>
  <si>
    <t>Мужчины</t>
  </si>
  <si>
    <t>Спиридонов Василий Андреевич</t>
  </si>
  <si>
    <t>30-39 лет</t>
  </si>
  <si>
    <t>Нереальные Лоси</t>
  </si>
  <si>
    <t>1</t>
  </si>
  <si>
    <t>Ершов Сергей Викторович</t>
  </si>
  <si>
    <t>40-49 лет</t>
  </si>
  <si>
    <t>Юшин Дмитрий Владиславович</t>
  </si>
  <si>
    <t>BaikalTrailRunning</t>
  </si>
  <si>
    <t>2</t>
  </si>
  <si>
    <t>Сиянов Денис Александрович</t>
  </si>
  <si>
    <t>Клуб любителей бега</t>
  </si>
  <si>
    <t>Богданов Александр Иванович</t>
  </si>
  <si>
    <t>ИГХ</t>
  </si>
  <si>
    <t>3</t>
  </si>
  <si>
    <t>Калинин Роман Олегович</t>
  </si>
  <si>
    <t>Байкал -Иркут</t>
  </si>
  <si>
    <t xml:space="preserve">Сафаров Алексей </t>
  </si>
  <si>
    <t>ИСЭМ</t>
  </si>
  <si>
    <t>4</t>
  </si>
  <si>
    <t>Портнягин Алексей Николаевич</t>
  </si>
  <si>
    <t>18-29 лет</t>
  </si>
  <si>
    <t>RRUNS Irkutsk</t>
  </si>
  <si>
    <t>Паклин Алексей Сергеевич</t>
  </si>
  <si>
    <t>5</t>
  </si>
  <si>
    <t xml:space="preserve">Козлов  Денис Сергеевич </t>
  </si>
  <si>
    <t xml:space="preserve">Запорожский Антон Михайлович </t>
  </si>
  <si>
    <t xml:space="preserve">BaikalTrailRunning </t>
  </si>
  <si>
    <t>6</t>
  </si>
  <si>
    <t>Байкин Владислав Дмитриевич</t>
  </si>
  <si>
    <t>Мехоношин Петр Алексеевич</t>
  </si>
  <si>
    <t>Марафоны Байкал</t>
  </si>
  <si>
    <t xml:space="preserve">Овсянко Константин </t>
  </si>
  <si>
    <t>Якубов Александр Азитович</t>
  </si>
  <si>
    <t>baikaltrailrunning</t>
  </si>
  <si>
    <t>7</t>
  </si>
  <si>
    <t>Петров Ярослав Владимирович</t>
  </si>
  <si>
    <t>8</t>
  </si>
  <si>
    <t xml:space="preserve">Евсюнин Владимир </t>
  </si>
  <si>
    <t>50-59 лет</t>
  </si>
  <si>
    <t>ИЗК</t>
  </si>
  <si>
    <t>Муравьев Сергей Анатольевич</t>
  </si>
  <si>
    <t>Локомотив</t>
  </si>
  <si>
    <t>Зимин Михаил Дмитриевич</t>
  </si>
  <si>
    <t>Чебыкин Александр Павлович</t>
  </si>
  <si>
    <t>ЛИН</t>
  </si>
  <si>
    <t>Денисенко Иван Александрович</t>
  </si>
  <si>
    <t>Конев Михаил Яковлевич</t>
  </si>
  <si>
    <t>60-69 лет</t>
  </si>
  <si>
    <t>Эол</t>
  </si>
  <si>
    <t>Реуцкий Сергей Николаевич</t>
  </si>
  <si>
    <t>Константинов Роман Владимирович</t>
  </si>
  <si>
    <t>Китов Александр Данилович</t>
  </si>
  <si>
    <t>70 и старше</t>
  </si>
  <si>
    <t>ИГ</t>
  </si>
  <si>
    <t>картографы</t>
  </si>
  <si>
    <t>Ашурков Сергей Владимирович</t>
  </si>
  <si>
    <t>9</t>
  </si>
  <si>
    <t xml:space="preserve">Брагин Эдуард </t>
  </si>
  <si>
    <t>ИрИХ</t>
  </si>
  <si>
    <t>физгеографы</t>
  </si>
  <si>
    <t>Белоусов Олег Викторович</t>
  </si>
  <si>
    <t xml:space="preserve">Чебыкин Евгений </t>
  </si>
  <si>
    <t>Пресняков Роман Валерьевич</t>
  </si>
  <si>
    <t>10</t>
  </si>
  <si>
    <t>Белоусов  Дмитрий Сергеевич</t>
  </si>
  <si>
    <t>Татаринов Александр Леонидович</t>
  </si>
  <si>
    <t xml:space="preserve">Каримов Анас </t>
  </si>
  <si>
    <t>Каляев Олег Алексеевич</t>
  </si>
  <si>
    <t>11</t>
  </si>
  <si>
    <t>Фарков Павел Михайлович</t>
  </si>
  <si>
    <t>12</t>
  </si>
  <si>
    <t>Рыбченко  Артем  Александрович</t>
  </si>
  <si>
    <t>13</t>
  </si>
  <si>
    <t>Коваленко Сергей Николаевич</t>
  </si>
  <si>
    <t>Шиховцев Максим Юрьевич</t>
  </si>
  <si>
    <t xml:space="preserve">Чепенко Дмитрий </t>
  </si>
  <si>
    <t xml:space="preserve">Емельянов Артем </t>
  </si>
  <si>
    <t>Макаров Михаил Михайлович</t>
  </si>
  <si>
    <t>Белоусов Владислав Юрьевич</t>
  </si>
  <si>
    <t>Черемных Александр Викторович</t>
  </si>
  <si>
    <t>14</t>
  </si>
  <si>
    <t xml:space="preserve">Шендрик Роман </t>
  </si>
  <si>
    <t xml:space="preserve">Чернышов Максим </t>
  </si>
  <si>
    <t>15</t>
  </si>
  <si>
    <t>Хабуев Андрей Владимирович</t>
  </si>
  <si>
    <t>16</t>
  </si>
  <si>
    <t>Дергин Александр Аленксандрович</t>
  </si>
  <si>
    <t>Фарков Степан Павлович</t>
  </si>
  <si>
    <t>до 13 лет</t>
  </si>
  <si>
    <t>Агафонов Глеб Владимирович</t>
  </si>
  <si>
    <t xml:space="preserve">Лифаненко Даниил </t>
  </si>
  <si>
    <t>13-17 лет</t>
  </si>
  <si>
    <t>Левицкий Иван Валерьевич</t>
  </si>
  <si>
    <t>17</t>
  </si>
  <si>
    <t>Брянский Николай Валерьевич</t>
  </si>
  <si>
    <t>Попов Петр Леонидович</t>
  </si>
  <si>
    <t xml:space="preserve">Старченко Тимур </t>
  </si>
  <si>
    <t>Просекин Сергей Николаевич</t>
  </si>
  <si>
    <t>Митичкин Михаил Александрович</t>
  </si>
  <si>
    <t xml:space="preserve">Елисеев Игорь Алексеевич </t>
  </si>
  <si>
    <t xml:space="preserve">Воробьев Вадим </t>
  </si>
  <si>
    <t>Иванов Евгений Егорович</t>
  </si>
  <si>
    <t>Хлыстов Олег Михайлович</t>
  </si>
  <si>
    <t>Ребята из ЛИНа</t>
  </si>
  <si>
    <t>Женщины</t>
  </si>
  <si>
    <t>Савельева Анна Александровна</t>
  </si>
  <si>
    <t>Быкова Галина Владимировна</t>
  </si>
  <si>
    <t xml:space="preserve">Овсянко Елена </t>
  </si>
  <si>
    <t>Ларионова Татьяна Николаевна</t>
  </si>
  <si>
    <t xml:space="preserve">Базарова Екатерина </t>
  </si>
  <si>
    <t xml:space="preserve">Бутько Екатерина </t>
  </si>
  <si>
    <t>Baikaltrailrunning</t>
  </si>
  <si>
    <t>Букина Елена Павловна</t>
  </si>
  <si>
    <t>Канунникова Галина Николаевна</t>
  </si>
  <si>
    <t>Башенхаева Мария Викторовна</t>
  </si>
  <si>
    <t xml:space="preserve">Сагитова Алёна </t>
  </si>
  <si>
    <t>Безгодова Ольга Витальевна</t>
  </si>
  <si>
    <t>Сорокина Полина Геннадьевна</t>
  </si>
  <si>
    <t>Болейшо Галина Виктровна</t>
  </si>
  <si>
    <t>Галатея</t>
  </si>
  <si>
    <t>Суханова Елена Викторовна</t>
  </si>
  <si>
    <t>Степанова Ольга Геннадьевна</t>
  </si>
  <si>
    <t>Антипина Екатерина Дмитриевна</t>
  </si>
  <si>
    <t>Изосимова Оксана Николаевна</t>
  </si>
  <si>
    <t xml:space="preserve">Беляева Ксения </t>
  </si>
  <si>
    <t>Кустова Ольга Викторовна</t>
  </si>
  <si>
    <t xml:space="preserve">Стрелова Мария </t>
  </si>
  <si>
    <t>Тимофеева Снежана Павловна</t>
  </si>
  <si>
    <t>Зимина Алёна Фёдоровна</t>
  </si>
  <si>
    <t>Майкова Ольга Олеговна</t>
  </si>
  <si>
    <t>Каменская Лариса Геннадьевна</t>
  </si>
  <si>
    <t>Алёшина Инна Николаевна</t>
  </si>
  <si>
    <t>Яхненко Вера  Михайловна</t>
  </si>
  <si>
    <t>Зверева Юлия Михайловна</t>
  </si>
  <si>
    <t>Чачанагова Ольга Игоревна</t>
  </si>
  <si>
    <t xml:space="preserve">Старченко Инесса </t>
  </si>
  <si>
    <t>Красноштанова  Наталья  Евгеньевна</t>
  </si>
  <si>
    <t xml:space="preserve">Хадеева Екатерина </t>
  </si>
  <si>
    <t>18</t>
  </si>
  <si>
    <t>Копылова Виктория Сергеевна</t>
  </si>
  <si>
    <t>19</t>
  </si>
  <si>
    <t>Политанская Ирина Валентиновна</t>
  </si>
  <si>
    <t xml:space="preserve">Загорулько Наталья </t>
  </si>
  <si>
    <t>20</t>
  </si>
  <si>
    <t>Калашникова Татьяна Владимировна</t>
  </si>
  <si>
    <t>21</t>
  </si>
  <si>
    <t xml:space="preserve">Цыпукова Светлана </t>
  </si>
  <si>
    <t>Губий Елена Валерьевна</t>
  </si>
  <si>
    <t>22</t>
  </si>
  <si>
    <t>Маркова Евгения Владимировна</t>
  </si>
  <si>
    <t>Бабенко Татьяна Аркадьевна</t>
  </si>
  <si>
    <t>23</t>
  </si>
  <si>
    <t xml:space="preserve">Побережная Александра </t>
  </si>
  <si>
    <t>24</t>
  </si>
  <si>
    <t xml:space="preserve">Глушкова Вероника </t>
  </si>
  <si>
    <t>25</t>
  </si>
  <si>
    <t>Юдинцева Эльвира Эдуардовна</t>
  </si>
  <si>
    <t>Канева Екатерина Владимировна</t>
  </si>
  <si>
    <t>26</t>
  </si>
  <si>
    <t xml:space="preserve">Лифаненко Светлана </t>
  </si>
  <si>
    <t xml:space="preserve">Дмитриева Анна </t>
  </si>
  <si>
    <t>27</t>
  </si>
  <si>
    <t xml:space="preserve">Серых Ирина </t>
  </si>
  <si>
    <t>28</t>
  </si>
  <si>
    <t>Ковалёва Светлана Александровна</t>
  </si>
  <si>
    <t>29</t>
  </si>
  <si>
    <t>Резник  Олеся Александровна</t>
  </si>
  <si>
    <t>Кочнева Ксения Владимировна</t>
  </si>
  <si>
    <t>30</t>
  </si>
  <si>
    <t xml:space="preserve">Ремизова Анастасия </t>
  </si>
  <si>
    <t>Амосова Алена Андреевна</t>
  </si>
  <si>
    <t>Мамонтова Светлана Григорьевна</t>
  </si>
  <si>
    <t>Бобина Наталья Сергеевна</t>
  </si>
  <si>
    <t>Манзий Дарья Дмитриевна</t>
  </si>
  <si>
    <t>Гармышева Татьяна Юрьевна</t>
  </si>
  <si>
    <t>31</t>
  </si>
  <si>
    <t xml:space="preserve">Колмакова Софья </t>
  </si>
  <si>
    <t>Эсенкулова Софья Яковлевна</t>
  </si>
  <si>
    <t>Дмитриев Лев Константинович</t>
  </si>
  <si>
    <t>Радомская Татьяна Александровна</t>
  </si>
  <si>
    <t>Место в абсолютном зачёте</t>
  </si>
  <si>
    <t>Кол. Кругов</t>
  </si>
  <si>
    <t>Кол. кругов</t>
  </si>
  <si>
    <t>Первенство институтов АН</t>
  </si>
  <si>
    <t>Первенство подразделений ИГ</t>
  </si>
  <si>
    <t>Место</t>
  </si>
  <si>
    <t>Участников всего</t>
  </si>
  <si>
    <t>Мужчин</t>
  </si>
  <si>
    <t>Женщин</t>
  </si>
  <si>
    <t xml:space="preserve">  ПРОТОКОЛ </t>
  </si>
  <si>
    <t>XIV Кросса в честь 64-летия ИГ СО РАН в зачет Спартакиады ИНЦ СО РАН</t>
  </si>
  <si>
    <t>18:54:12.000</t>
  </si>
  <si>
    <t>карто- графы</t>
  </si>
  <si>
    <t>физгео- графы</t>
  </si>
  <si>
    <t>Баллы за судейство</t>
  </si>
  <si>
    <t>Сумма баллов</t>
  </si>
  <si>
    <t xml:space="preserve">Судья электронного хронометража: </t>
  </si>
  <si>
    <t>Воропаев Е.В.</t>
  </si>
  <si>
    <t xml:space="preserve">Организаторы соревнования: </t>
  </si>
  <si>
    <t>Китов А.Д., Каляев О.А., Рыков П.</t>
  </si>
  <si>
    <t xml:space="preserve">Судьи соревнования: </t>
  </si>
  <si>
    <t>Оргильянов А.И., Крюкова И.Г.</t>
  </si>
  <si>
    <t>Электронный хронометраж: ООО "Эммет"</t>
  </si>
  <si>
    <t>При поддержке Профкома ИГ СО РАН и ИНЦ СО РАН</t>
  </si>
  <si>
    <t>ИГХд</t>
  </si>
  <si>
    <t>Семейный приз: Иванов Е.Н.</t>
  </si>
  <si>
    <t>Экономгео-графы</t>
  </si>
  <si>
    <t>Иванов Егор Николаевич</t>
  </si>
  <si>
    <t>ИГд</t>
  </si>
  <si>
    <t>В первенстве Институтов учитываются только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</si>
</sst>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:ss.000"/>
  </numFmts>
  <fonts count="10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sz val="10"/>
      <color indexed="8"/>
      <name val="Times New Roman Cyr"/>
      <family val="1"/>
      <charset val="204"/>
    </font>
    <font>
      <b/>
      <sz val="10"/>
      <color indexed="8"/>
      <name val="Times New Roman Cyr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vertical="center" wrapText="1"/>
    </xf>
    <xf numFmtId="0" fontId="4" fillId="0" borderId="1" xfId="0" applyFont="1" applyBorder="1"/>
    <xf numFmtId="164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0" fontId="4" fillId="0" borderId="1" xfId="0" applyFont="1" applyFill="1" applyBorder="1"/>
    <xf numFmtId="0" fontId="0" fillId="0" borderId="1" xfId="0" applyFont="1" applyFill="1" applyBorder="1" applyAlignment="1"/>
    <xf numFmtId="164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49" fontId="2" fillId="0" borderId="0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1" applyFont="1" applyFill="1" applyBorder="1" applyAlignment="1">
      <alignment horizontal="center"/>
    </xf>
    <xf numFmtId="14" fontId="7" fillId="0" borderId="0" xfId="1" applyNumberFormat="1" applyFont="1" applyFill="1" applyBorder="1" applyAlignment="1">
      <alignment horizontal="center"/>
    </xf>
    <xf numFmtId="20" fontId="7" fillId="0" borderId="0" xfId="1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5" fillId="0" borderId="0" xfId="0" applyFont="1"/>
    <xf numFmtId="0" fontId="0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/>
    <xf numFmtId="0" fontId="3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8"/>
  <sheetViews>
    <sheetView tabSelected="1" zoomScale="85" zoomScaleNormal="85" workbookViewId="0">
      <pane ySplit="5" topLeftCell="A238" activePane="bottomLeft" state="frozen"/>
      <selection activeCell="C1" sqref="C1"/>
      <selection pane="bottomLeft" activeCell="D250" sqref="D250"/>
    </sheetView>
  </sheetViews>
  <sheetFormatPr defaultColWidth="12.625" defaultRowHeight="15" customHeight="1" outlineLevelCol="1" x14ac:dyDescent="0.2"/>
  <cols>
    <col min="1" max="1" width="11.375" style="20" customWidth="1"/>
    <col min="2" max="2" width="9.875" style="20" customWidth="1"/>
    <col min="3" max="3" width="28.625" customWidth="1"/>
    <col min="4" max="4" width="6.75" style="20" customWidth="1"/>
    <col min="5" max="5" width="8.875" style="20" customWidth="1"/>
    <col min="6" max="6" width="7.75" style="20" customWidth="1"/>
    <col min="7" max="8" width="8.375" customWidth="1"/>
    <col min="9" max="9" width="10.125" customWidth="1"/>
    <col min="10" max="15" width="10.75" customWidth="1"/>
    <col min="16" max="16" width="8.375" customWidth="1"/>
    <col min="17" max="17" width="10.25" customWidth="1"/>
    <col min="18" max="19" width="7.625" hidden="1" customWidth="1" outlineLevel="1"/>
    <col min="20" max="20" width="5.625" hidden="1" customWidth="1" outlineLevel="1"/>
    <col min="21" max="21" width="7.25" hidden="1" customWidth="1" outlineLevel="1"/>
    <col min="22" max="26" width="5.75" hidden="1" customWidth="1" outlineLevel="1"/>
    <col min="27" max="27" width="12.75" hidden="1" customWidth="1" outlineLevel="1"/>
    <col min="28" max="28" width="11.5" hidden="1" customWidth="1" outlineLevel="1"/>
    <col min="29" max="29" width="14" hidden="1" customWidth="1" outlineLevel="1"/>
    <col min="30" max="30" width="12.625" customWidth="1" collapsed="1"/>
  </cols>
  <sheetData>
    <row r="1" spans="1:28" ht="15" customHeight="1" x14ac:dyDescent="0.2">
      <c r="A1" s="57" t="s">
        <v>205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28" ht="15" customHeight="1" x14ac:dyDescent="0.2">
      <c r="A2" s="57" t="s">
        <v>206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28" ht="15" customHeight="1" x14ac:dyDescent="0.2">
      <c r="A3" s="46">
        <v>44329</v>
      </c>
      <c r="B3" s="47">
        <v>0.78763888888888889</v>
      </c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28" ht="15" customHeight="1" thickBot="1" x14ac:dyDescent="0.25"/>
    <row r="5" spans="1:28" ht="48.75" customHeight="1" thickBot="1" x14ac:dyDescent="0.25">
      <c r="A5" s="23" t="s">
        <v>196</v>
      </c>
      <c r="B5" s="24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5" t="s">
        <v>8</v>
      </c>
      <c r="K5" s="25" t="s">
        <v>9</v>
      </c>
      <c r="L5" s="25" t="s">
        <v>10</v>
      </c>
      <c r="M5" s="25" t="s">
        <v>11</v>
      </c>
      <c r="N5" s="25" t="s">
        <v>12</v>
      </c>
      <c r="O5" s="25" t="s">
        <v>13</v>
      </c>
      <c r="P5" s="26" t="s">
        <v>14</v>
      </c>
      <c r="Q5" s="37"/>
      <c r="R5" s="1"/>
      <c r="S5" s="25" t="s">
        <v>197</v>
      </c>
      <c r="T5" s="25" t="s">
        <v>28</v>
      </c>
      <c r="U5" s="25" t="s">
        <v>33</v>
      </c>
      <c r="V5" s="25" t="s">
        <v>55</v>
      </c>
      <c r="W5" s="25" t="s">
        <v>69</v>
      </c>
      <c r="X5" s="25" t="s">
        <v>74</v>
      </c>
      <c r="Y5" s="25" t="s">
        <v>60</v>
      </c>
      <c r="Z5" s="25"/>
      <c r="AA5" s="25" t="s">
        <v>75</v>
      </c>
      <c r="AB5" s="25" t="s">
        <v>70</v>
      </c>
    </row>
    <row r="6" spans="1:28" x14ac:dyDescent="0.2">
      <c r="A6" s="1"/>
      <c r="B6" s="1"/>
      <c r="C6" s="7" t="s">
        <v>15</v>
      </c>
      <c r="D6" s="1"/>
      <c r="E6" s="1"/>
      <c r="F6" s="1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3"/>
      <c r="S6" s="3"/>
      <c r="T6" s="3"/>
      <c r="U6" s="3"/>
      <c r="V6" s="3"/>
      <c r="W6" s="3"/>
    </row>
    <row r="7" spans="1:28" x14ac:dyDescent="0.25">
      <c r="A7" s="18">
        <v>1</v>
      </c>
      <c r="B7" s="18">
        <v>57</v>
      </c>
      <c r="C7" s="8" t="s">
        <v>16</v>
      </c>
      <c r="D7" s="18">
        <v>1988</v>
      </c>
      <c r="E7" s="18" t="s">
        <v>17</v>
      </c>
      <c r="F7" s="18"/>
      <c r="G7" s="8"/>
      <c r="H7" s="8" t="s">
        <v>18</v>
      </c>
      <c r="I7" s="17" t="s">
        <v>207</v>
      </c>
      <c r="J7" s="9">
        <v>5.7820949074074077E-3</v>
      </c>
      <c r="K7" s="9">
        <v>1.1651562499999999E-2</v>
      </c>
      <c r="L7" s="9">
        <v>1.7577002314814814E-2</v>
      </c>
      <c r="M7" s="9">
        <v>2.3503726851851852E-2</v>
      </c>
      <c r="N7" s="9">
        <v>2.9426122685185182E-2</v>
      </c>
      <c r="O7" s="9">
        <v>3.5263240740740741E-2</v>
      </c>
      <c r="P7" s="10" t="s">
        <v>19</v>
      </c>
      <c r="Q7" s="34"/>
      <c r="S7" s="11">
        <f>COUNTA(J7:O7)</f>
        <v>6</v>
      </c>
      <c r="T7">
        <f t="shared" ref="T7:Y7" si="0">IF($F7=T$5,$S7,0)</f>
        <v>0</v>
      </c>
      <c r="U7">
        <f t="shared" si="0"/>
        <v>0</v>
      </c>
      <c r="V7">
        <f t="shared" si="0"/>
        <v>0</v>
      </c>
      <c r="W7">
        <f t="shared" si="0"/>
        <v>0</v>
      </c>
      <c r="X7">
        <f t="shared" si="0"/>
        <v>0</v>
      </c>
      <c r="Y7">
        <f t="shared" si="0"/>
        <v>0</v>
      </c>
      <c r="AA7">
        <f>IF($G7=AA$5,$S7,0)</f>
        <v>0</v>
      </c>
      <c r="AB7">
        <f>IF($G7=AB$5,$S7,0)</f>
        <v>0</v>
      </c>
    </row>
    <row r="8" spans="1:28" x14ac:dyDescent="0.25">
      <c r="A8" s="19"/>
      <c r="B8" s="19"/>
      <c r="C8" s="11"/>
      <c r="D8" s="19"/>
      <c r="E8" s="19"/>
      <c r="F8" s="19"/>
      <c r="G8" s="11"/>
      <c r="H8" s="11"/>
      <c r="I8" s="11"/>
      <c r="J8" s="9"/>
      <c r="K8" s="9">
        <f t="shared" ref="K8:O8" si="1">K7-J7</f>
        <v>5.8694675925925911E-3</v>
      </c>
      <c r="L8" s="9">
        <f t="shared" si="1"/>
        <v>5.9254398148148157E-3</v>
      </c>
      <c r="M8" s="9">
        <f t="shared" si="1"/>
        <v>5.9267245370370376E-3</v>
      </c>
      <c r="N8" s="9">
        <f t="shared" si="1"/>
        <v>5.9223958333333299E-3</v>
      </c>
      <c r="O8" s="9">
        <f t="shared" si="1"/>
        <v>5.8371180555555589E-3</v>
      </c>
      <c r="P8" s="10"/>
      <c r="Q8" s="34"/>
      <c r="S8" s="11"/>
    </row>
    <row r="9" spans="1:28" x14ac:dyDescent="0.25">
      <c r="A9" s="18">
        <v>2</v>
      </c>
      <c r="B9" s="18">
        <v>85</v>
      </c>
      <c r="C9" s="8" t="s">
        <v>20</v>
      </c>
      <c r="D9" s="18">
        <v>1979</v>
      </c>
      <c r="E9" s="18" t="s">
        <v>21</v>
      </c>
      <c r="F9" s="18"/>
      <c r="G9" s="8"/>
      <c r="H9" s="8" t="s">
        <v>18</v>
      </c>
      <c r="I9" s="17" t="s">
        <v>207</v>
      </c>
      <c r="J9" s="9">
        <v>5.8584490740740741E-3</v>
      </c>
      <c r="K9" s="9">
        <v>1.2016249999999999E-2</v>
      </c>
      <c r="L9" s="9">
        <v>1.8350891203703704E-2</v>
      </c>
      <c r="M9" s="9">
        <v>2.4802789351851855E-2</v>
      </c>
      <c r="N9" s="9">
        <v>3.1195532407407408E-2</v>
      </c>
      <c r="O9" s="9">
        <v>3.7506851851851854E-2</v>
      </c>
      <c r="P9" s="10" t="s">
        <v>19</v>
      </c>
      <c r="Q9" s="34"/>
      <c r="S9" s="11">
        <f>COUNTA(J9:O9)</f>
        <v>6</v>
      </c>
      <c r="T9">
        <f t="shared" ref="T9:Y9" si="2">IF($F9=T$5,$S9,0)</f>
        <v>0</v>
      </c>
      <c r="U9">
        <f t="shared" si="2"/>
        <v>0</v>
      </c>
      <c r="V9">
        <f t="shared" si="2"/>
        <v>0</v>
      </c>
      <c r="W9">
        <f t="shared" si="2"/>
        <v>0</v>
      </c>
      <c r="X9">
        <f t="shared" si="2"/>
        <v>0</v>
      </c>
      <c r="Y9">
        <f t="shared" si="2"/>
        <v>0</v>
      </c>
      <c r="AA9">
        <f>IF($G9=AA$5,$S9,0)</f>
        <v>0</v>
      </c>
      <c r="AB9">
        <f>IF($G9=AB$5,$S9,0)</f>
        <v>0</v>
      </c>
    </row>
    <row r="10" spans="1:28" x14ac:dyDescent="0.25">
      <c r="A10" s="19"/>
      <c r="B10" s="19"/>
      <c r="C10" s="11"/>
      <c r="D10" s="19"/>
      <c r="E10" s="19"/>
      <c r="F10" s="19"/>
      <c r="G10" s="11"/>
      <c r="H10" s="11"/>
      <c r="I10" s="11"/>
      <c r="J10" s="9"/>
      <c r="K10" s="9">
        <f t="shared" ref="K10:O10" si="3">K9-J9</f>
        <v>6.1578009259259251E-3</v>
      </c>
      <c r="L10" s="9">
        <f t="shared" si="3"/>
        <v>6.3346412037037052E-3</v>
      </c>
      <c r="M10" s="9">
        <f t="shared" si="3"/>
        <v>6.451898148148151E-3</v>
      </c>
      <c r="N10" s="9">
        <f t="shared" si="3"/>
        <v>6.3927430555555526E-3</v>
      </c>
      <c r="O10" s="9">
        <f t="shared" si="3"/>
        <v>6.3113194444444458E-3</v>
      </c>
      <c r="P10" s="10"/>
      <c r="Q10" s="34"/>
      <c r="S10" s="11"/>
    </row>
    <row r="11" spans="1:28" x14ac:dyDescent="0.25">
      <c r="A11" s="18">
        <v>3</v>
      </c>
      <c r="B11" s="18">
        <v>50</v>
      </c>
      <c r="C11" s="8" t="s">
        <v>22</v>
      </c>
      <c r="D11" s="18">
        <v>1975</v>
      </c>
      <c r="E11" s="18" t="s">
        <v>21</v>
      </c>
      <c r="F11" s="18"/>
      <c r="G11" s="8"/>
      <c r="H11" s="8" t="s">
        <v>23</v>
      </c>
      <c r="I11" s="17" t="s">
        <v>207</v>
      </c>
      <c r="J11" s="9">
        <v>6.1107291666666662E-3</v>
      </c>
      <c r="K11" s="9">
        <v>1.2357951388888887E-2</v>
      </c>
      <c r="L11" s="9">
        <v>1.8628692129629629E-2</v>
      </c>
      <c r="M11" s="9">
        <v>2.5036226851851851E-2</v>
      </c>
      <c r="N11" s="9">
        <v>3.1456504629629629E-2</v>
      </c>
      <c r="O11" s="9">
        <v>3.7765821759259265E-2</v>
      </c>
      <c r="P11" s="10" t="s">
        <v>24</v>
      </c>
      <c r="Q11" s="34"/>
      <c r="S11" s="11">
        <f t="shared" ref="S11" si="4">COUNTA(J11:O11)</f>
        <v>6</v>
      </c>
      <c r="T11">
        <f t="shared" ref="T11:Y11" si="5">IF($F11=T$5,$S11,0)</f>
        <v>0</v>
      </c>
      <c r="U11">
        <f t="shared" si="5"/>
        <v>0</v>
      </c>
      <c r="V11">
        <f t="shared" si="5"/>
        <v>0</v>
      </c>
      <c r="W11">
        <f t="shared" si="5"/>
        <v>0</v>
      </c>
      <c r="X11">
        <f t="shared" si="5"/>
        <v>0</v>
      </c>
      <c r="Y11">
        <f t="shared" si="5"/>
        <v>0</v>
      </c>
      <c r="AA11">
        <f>IF($G11=AA$5,$S11,0)</f>
        <v>0</v>
      </c>
      <c r="AB11">
        <f>IF($G11=AB$5,$S11,0)</f>
        <v>0</v>
      </c>
    </row>
    <row r="12" spans="1:28" x14ac:dyDescent="0.25">
      <c r="A12" s="19"/>
      <c r="B12" s="19"/>
      <c r="C12" s="11"/>
      <c r="D12" s="19"/>
      <c r="E12" s="19"/>
      <c r="F12" s="19"/>
      <c r="G12" s="11"/>
      <c r="H12" s="11"/>
      <c r="I12" s="11"/>
      <c r="J12" s="9"/>
      <c r="K12" s="9">
        <f t="shared" ref="K12:O12" si="6">K11-J11</f>
        <v>6.2472222222222209E-3</v>
      </c>
      <c r="L12" s="9">
        <f t="shared" si="6"/>
        <v>6.2707407407407417E-3</v>
      </c>
      <c r="M12" s="9">
        <f t="shared" si="6"/>
        <v>6.4075347222222225E-3</v>
      </c>
      <c r="N12" s="9">
        <f t="shared" si="6"/>
        <v>6.4202777777777782E-3</v>
      </c>
      <c r="O12" s="9">
        <f t="shared" si="6"/>
        <v>6.3093171296296352E-3</v>
      </c>
      <c r="P12" s="10"/>
      <c r="Q12" s="34"/>
      <c r="S12" s="11"/>
    </row>
    <row r="13" spans="1:28" x14ac:dyDescent="0.25">
      <c r="A13" s="18">
        <v>4</v>
      </c>
      <c r="B13" s="18">
        <v>59</v>
      </c>
      <c r="C13" s="8" t="s">
        <v>25</v>
      </c>
      <c r="D13" s="18">
        <v>1987</v>
      </c>
      <c r="E13" s="18" t="s">
        <v>17</v>
      </c>
      <c r="F13" s="18"/>
      <c r="G13" s="8"/>
      <c r="H13" s="8" t="s">
        <v>26</v>
      </c>
      <c r="I13" s="17" t="s">
        <v>207</v>
      </c>
      <c r="J13" s="9">
        <v>6.4147453703703701E-3</v>
      </c>
      <c r="K13" s="9">
        <v>1.2761724537037035E-2</v>
      </c>
      <c r="L13" s="9">
        <v>1.9268194444444445E-2</v>
      </c>
      <c r="M13" s="9">
        <v>2.5821157407407411E-2</v>
      </c>
      <c r="N13" s="9">
        <v>3.2512916666666669E-2</v>
      </c>
      <c r="O13" s="9">
        <v>3.9046226851851849E-2</v>
      </c>
      <c r="P13" s="10" t="s">
        <v>24</v>
      </c>
      <c r="Q13" s="34"/>
      <c r="S13" s="11">
        <f t="shared" ref="S13" si="7">COUNTA(J13:O13)</f>
        <v>6</v>
      </c>
      <c r="T13">
        <f t="shared" ref="T13:Y13" si="8">IF($F13=T$5,$S13,0)</f>
        <v>0</v>
      </c>
      <c r="U13">
        <f t="shared" si="8"/>
        <v>0</v>
      </c>
      <c r="V13">
        <f t="shared" si="8"/>
        <v>0</v>
      </c>
      <c r="W13">
        <f t="shared" si="8"/>
        <v>0</v>
      </c>
      <c r="X13">
        <f t="shared" si="8"/>
        <v>0</v>
      </c>
      <c r="Y13">
        <f t="shared" si="8"/>
        <v>0</v>
      </c>
      <c r="AA13">
        <f>IF($G13=AA$5,$S13,0)</f>
        <v>0</v>
      </c>
      <c r="AB13">
        <f>IF($G13=AB$5,$S13,0)</f>
        <v>0</v>
      </c>
    </row>
    <row r="14" spans="1:28" x14ac:dyDescent="0.25">
      <c r="A14" s="19"/>
      <c r="B14" s="19"/>
      <c r="C14" s="11"/>
      <c r="D14" s="19"/>
      <c r="E14" s="19"/>
      <c r="F14" s="19"/>
      <c r="G14" s="11"/>
      <c r="H14" s="11"/>
      <c r="I14" s="11"/>
      <c r="J14" s="9"/>
      <c r="K14" s="9">
        <f t="shared" ref="K14:O14" si="9">K13-J13</f>
        <v>6.3469791666666648E-3</v>
      </c>
      <c r="L14" s="9">
        <f t="shared" si="9"/>
        <v>6.5064699074074105E-3</v>
      </c>
      <c r="M14" s="9">
        <f t="shared" si="9"/>
        <v>6.5529629629629653E-3</v>
      </c>
      <c r="N14" s="9">
        <f t="shared" si="9"/>
        <v>6.6917592592592584E-3</v>
      </c>
      <c r="O14" s="9">
        <f t="shared" si="9"/>
        <v>6.5333101851851802E-3</v>
      </c>
      <c r="P14" s="10"/>
      <c r="Q14" s="34"/>
      <c r="S14" s="11"/>
    </row>
    <row r="15" spans="1:28" x14ac:dyDescent="0.25">
      <c r="A15" s="18">
        <v>5</v>
      </c>
      <c r="B15" s="18">
        <v>121</v>
      </c>
      <c r="C15" s="8" t="s">
        <v>27</v>
      </c>
      <c r="D15" s="18">
        <v>1990</v>
      </c>
      <c r="E15" s="18" t="s">
        <v>17</v>
      </c>
      <c r="F15" s="18" t="s">
        <v>28</v>
      </c>
      <c r="G15" s="8"/>
      <c r="H15" s="11"/>
      <c r="I15" s="17" t="s">
        <v>207</v>
      </c>
      <c r="J15" s="9">
        <v>6.4262152777777781E-3</v>
      </c>
      <c r="K15" s="9">
        <v>1.3004710648148149E-2</v>
      </c>
      <c r="L15" s="9">
        <v>1.9786631944444445E-2</v>
      </c>
      <c r="M15" s="9">
        <v>2.6593622685185187E-2</v>
      </c>
      <c r="N15" s="9">
        <v>3.3331759259259262E-2</v>
      </c>
      <c r="O15" s="9">
        <v>3.9897638888888885E-2</v>
      </c>
      <c r="P15" s="10" t="s">
        <v>29</v>
      </c>
      <c r="Q15" s="34"/>
      <c r="S15" s="11">
        <f t="shared" ref="S15" si="10">COUNTA(J15:O15)</f>
        <v>6</v>
      </c>
      <c r="T15">
        <f t="shared" ref="T15:Y15" si="11">IF($F15=T$5,$S15,0)</f>
        <v>6</v>
      </c>
      <c r="U15">
        <f t="shared" si="11"/>
        <v>0</v>
      </c>
      <c r="V15">
        <f t="shared" si="11"/>
        <v>0</v>
      </c>
      <c r="W15">
        <f t="shared" si="11"/>
        <v>0</v>
      </c>
      <c r="X15">
        <f t="shared" si="11"/>
        <v>0</v>
      </c>
      <c r="Y15">
        <f t="shared" si="11"/>
        <v>0</v>
      </c>
      <c r="AA15">
        <f>IF($G15=AA$5,$S15,0)</f>
        <v>0</v>
      </c>
      <c r="AB15">
        <f>IF($G15=AB$5,$S15,0)</f>
        <v>0</v>
      </c>
    </row>
    <row r="16" spans="1:28" x14ac:dyDescent="0.25">
      <c r="A16" s="19"/>
      <c r="B16" s="19"/>
      <c r="C16" s="11"/>
      <c r="D16" s="19"/>
      <c r="E16" s="19"/>
      <c r="F16" s="19"/>
      <c r="G16" s="11"/>
      <c r="H16" s="11"/>
      <c r="I16" s="11"/>
      <c r="J16" s="9"/>
      <c r="K16" s="9">
        <f t="shared" ref="K16:O16" si="12">K15-J15</f>
        <v>6.5784953703703708E-3</v>
      </c>
      <c r="L16" s="9">
        <f t="shared" si="12"/>
        <v>6.7819212962962963E-3</v>
      </c>
      <c r="M16" s="9">
        <f t="shared" si="12"/>
        <v>6.8069907407407419E-3</v>
      </c>
      <c r="N16" s="9">
        <f t="shared" si="12"/>
        <v>6.7381365740740752E-3</v>
      </c>
      <c r="O16" s="9">
        <f t="shared" si="12"/>
        <v>6.5658796296296229E-3</v>
      </c>
      <c r="P16" s="10"/>
      <c r="Q16" s="34"/>
      <c r="S16" s="11"/>
    </row>
    <row r="17" spans="1:28" x14ac:dyDescent="0.25">
      <c r="A17" s="18">
        <v>6</v>
      </c>
      <c r="B17" s="18">
        <v>78</v>
      </c>
      <c r="C17" s="8" t="s">
        <v>30</v>
      </c>
      <c r="D17" s="18">
        <v>1979</v>
      </c>
      <c r="E17" s="18" t="s">
        <v>21</v>
      </c>
      <c r="F17" s="18"/>
      <c r="G17" s="8"/>
      <c r="H17" s="8" t="s">
        <v>31</v>
      </c>
      <c r="I17" s="17" t="s">
        <v>207</v>
      </c>
      <c r="J17" s="9">
        <v>6.233923611111112E-3</v>
      </c>
      <c r="K17" s="9">
        <v>1.2980069444444443E-2</v>
      </c>
      <c r="L17" s="9">
        <v>1.9776909722222225E-2</v>
      </c>
      <c r="M17" s="9">
        <v>2.6600787037037037E-2</v>
      </c>
      <c r="N17" s="9">
        <v>3.3483541666666665E-2</v>
      </c>
      <c r="O17" s="9">
        <v>4.0565300925925925E-2</v>
      </c>
      <c r="P17" s="10" t="s">
        <v>29</v>
      </c>
      <c r="Q17" s="34"/>
      <c r="S17" s="11">
        <f t="shared" ref="S17" si="13">COUNTA(J17:O17)</f>
        <v>6</v>
      </c>
      <c r="T17">
        <f t="shared" ref="T17:Y17" si="14">IF($F17=T$5,$S17,0)</f>
        <v>0</v>
      </c>
      <c r="U17">
        <f t="shared" si="14"/>
        <v>0</v>
      </c>
      <c r="V17">
        <f t="shared" si="14"/>
        <v>0</v>
      </c>
      <c r="W17">
        <f t="shared" si="14"/>
        <v>0</v>
      </c>
      <c r="X17">
        <f t="shared" si="14"/>
        <v>0</v>
      </c>
      <c r="Y17">
        <f t="shared" si="14"/>
        <v>0</v>
      </c>
      <c r="AA17">
        <f>IF($G17=AA$5,$S17,0)</f>
        <v>0</v>
      </c>
      <c r="AB17">
        <f>IF($G17=AB$5,$S17,0)</f>
        <v>0</v>
      </c>
    </row>
    <row r="18" spans="1:28" x14ac:dyDescent="0.25">
      <c r="A18" s="19"/>
      <c r="B18" s="19"/>
      <c r="C18" s="11"/>
      <c r="D18" s="19"/>
      <c r="E18" s="19"/>
      <c r="F18" s="19"/>
      <c r="G18" s="11"/>
      <c r="H18" s="11"/>
      <c r="I18" s="11"/>
      <c r="J18" s="9"/>
      <c r="K18" s="9">
        <f t="shared" ref="K18:O18" si="15">K17-J17</f>
        <v>6.7461458333333314E-3</v>
      </c>
      <c r="L18" s="9">
        <f t="shared" si="15"/>
        <v>6.7968402777777819E-3</v>
      </c>
      <c r="M18" s="9">
        <f t="shared" si="15"/>
        <v>6.8238773148148121E-3</v>
      </c>
      <c r="N18" s="9">
        <f t="shared" si="15"/>
        <v>6.8827546296296276E-3</v>
      </c>
      <c r="O18" s="9">
        <f t="shared" si="15"/>
        <v>7.0817592592592599E-3</v>
      </c>
      <c r="P18" s="10"/>
      <c r="Q18" s="34"/>
      <c r="S18" s="11"/>
    </row>
    <row r="19" spans="1:28" x14ac:dyDescent="0.25">
      <c r="A19" s="18">
        <v>7</v>
      </c>
      <c r="B19" s="18">
        <v>60</v>
      </c>
      <c r="C19" s="8" t="s">
        <v>32</v>
      </c>
      <c r="D19" s="18">
        <v>1984</v>
      </c>
      <c r="E19" s="18" t="s">
        <v>17</v>
      </c>
      <c r="F19" s="18" t="s">
        <v>33</v>
      </c>
      <c r="G19" s="8"/>
      <c r="H19" s="11"/>
      <c r="I19" s="17" t="s">
        <v>207</v>
      </c>
      <c r="J19" s="9">
        <v>6.4992939814814818E-3</v>
      </c>
      <c r="K19" s="9">
        <v>1.3134456018518518E-2</v>
      </c>
      <c r="L19" s="9">
        <v>2.0005763888888889E-2</v>
      </c>
      <c r="M19" s="9">
        <v>2.697771990740741E-2</v>
      </c>
      <c r="N19" s="9">
        <v>3.4195949074074077E-2</v>
      </c>
      <c r="O19" s="9">
        <v>4.1090381944444442E-2</v>
      </c>
      <c r="P19" s="10" t="s">
        <v>34</v>
      </c>
      <c r="Q19" s="34"/>
      <c r="S19" s="11">
        <f t="shared" ref="S19" si="16">COUNTA(J19:O19)</f>
        <v>6</v>
      </c>
      <c r="T19">
        <f t="shared" ref="T19:Y19" si="17">IF($F19=T$5,$S19,0)</f>
        <v>0</v>
      </c>
      <c r="U19">
        <f t="shared" si="17"/>
        <v>6</v>
      </c>
      <c r="V19">
        <f t="shared" si="17"/>
        <v>0</v>
      </c>
      <c r="W19">
        <f t="shared" si="17"/>
        <v>0</v>
      </c>
      <c r="X19">
        <f t="shared" si="17"/>
        <v>0</v>
      </c>
      <c r="Y19">
        <f t="shared" si="17"/>
        <v>0</v>
      </c>
      <c r="AA19">
        <f>IF($G19=AA$5,$S19,0)</f>
        <v>0</v>
      </c>
      <c r="AB19">
        <f>IF($G19=AB$5,$S19,0)</f>
        <v>0</v>
      </c>
    </row>
    <row r="20" spans="1:28" x14ac:dyDescent="0.25">
      <c r="A20" s="19"/>
      <c r="B20" s="19"/>
      <c r="C20" s="11"/>
      <c r="D20" s="19"/>
      <c r="E20" s="19"/>
      <c r="F20" s="19"/>
      <c r="G20" s="11"/>
      <c r="H20" s="11"/>
      <c r="I20" s="11"/>
      <c r="J20" s="9"/>
      <c r="K20" s="9">
        <f t="shared" ref="K20:O20" si="18">K19-J19</f>
        <v>6.6351620370370358E-3</v>
      </c>
      <c r="L20" s="9">
        <f t="shared" si="18"/>
        <v>6.8713078703703714E-3</v>
      </c>
      <c r="M20" s="9">
        <f t="shared" si="18"/>
        <v>6.9719560185185214E-3</v>
      </c>
      <c r="N20" s="9">
        <f t="shared" si="18"/>
        <v>7.2182291666666662E-3</v>
      </c>
      <c r="O20" s="9">
        <f t="shared" si="18"/>
        <v>6.894432870370365E-3</v>
      </c>
      <c r="P20" s="10"/>
      <c r="Q20" s="34"/>
      <c r="S20" s="11"/>
    </row>
    <row r="21" spans="1:28" x14ac:dyDescent="0.25">
      <c r="A21" s="18">
        <v>8</v>
      </c>
      <c r="B21" s="18">
        <v>167</v>
      </c>
      <c r="C21" s="8" t="s">
        <v>35</v>
      </c>
      <c r="D21" s="18">
        <v>1991</v>
      </c>
      <c r="E21" s="18" t="s">
        <v>36</v>
      </c>
      <c r="F21" s="18"/>
      <c r="G21" s="8"/>
      <c r="H21" s="8" t="s">
        <v>37</v>
      </c>
      <c r="I21" s="17" t="s">
        <v>207</v>
      </c>
      <c r="J21" s="9">
        <v>6.6594907407407401E-3</v>
      </c>
      <c r="K21" s="9">
        <v>1.3439432870370372E-2</v>
      </c>
      <c r="L21" s="9">
        <v>2.0364548611111113E-2</v>
      </c>
      <c r="M21" s="9">
        <v>2.7339930555555558E-2</v>
      </c>
      <c r="N21" s="9">
        <v>3.4396793981481481E-2</v>
      </c>
      <c r="O21" s="9">
        <v>4.1090983796296297E-2</v>
      </c>
      <c r="P21" s="10">
        <v>1</v>
      </c>
      <c r="Q21" s="34"/>
      <c r="S21" s="11">
        <f t="shared" ref="S21" si="19">COUNTA(J21:O21)</f>
        <v>6</v>
      </c>
      <c r="T21">
        <f t="shared" ref="T21:Y21" si="20">IF($F21=T$5,$S21,0)</f>
        <v>0</v>
      </c>
      <c r="U21">
        <f t="shared" si="20"/>
        <v>0</v>
      </c>
      <c r="V21">
        <f t="shared" si="20"/>
        <v>0</v>
      </c>
      <c r="W21">
        <f t="shared" si="20"/>
        <v>0</v>
      </c>
      <c r="X21">
        <f t="shared" si="20"/>
        <v>0</v>
      </c>
      <c r="Y21">
        <f t="shared" si="20"/>
        <v>0</v>
      </c>
      <c r="AA21">
        <f>IF($G21=AA$5,$S21,0)</f>
        <v>0</v>
      </c>
      <c r="AB21">
        <f>IF($G21=AB$5,$S21,0)</f>
        <v>0</v>
      </c>
    </row>
    <row r="22" spans="1:28" x14ac:dyDescent="0.25">
      <c r="A22" s="19"/>
      <c r="B22" s="19"/>
      <c r="C22" s="11"/>
      <c r="D22" s="19"/>
      <c r="E22" s="19"/>
      <c r="F22" s="19"/>
      <c r="G22" s="11"/>
      <c r="H22" s="11"/>
      <c r="I22" s="11"/>
      <c r="J22" s="9"/>
      <c r="K22" s="9">
        <f t="shared" ref="K22:O22" si="21">K21-J21</f>
        <v>6.7799421296296323E-3</v>
      </c>
      <c r="L22" s="9">
        <f t="shared" si="21"/>
        <v>6.9251157407407404E-3</v>
      </c>
      <c r="M22" s="9">
        <f t="shared" si="21"/>
        <v>6.9753819444444455E-3</v>
      </c>
      <c r="N22" s="9">
        <f t="shared" si="21"/>
        <v>7.056863425925923E-3</v>
      </c>
      <c r="O22" s="9">
        <f t="shared" si="21"/>
        <v>6.694189814814816E-3</v>
      </c>
      <c r="P22" s="10"/>
      <c r="Q22" s="34"/>
      <c r="S22" s="11"/>
    </row>
    <row r="23" spans="1:28" x14ac:dyDescent="0.25">
      <c r="A23" s="18">
        <v>9</v>
      </c>
      <c r="B23" s="18">
        <v>170</v>
      </c>
      <c r="C23" s="8" t="s">
        <v>38</v>
      </c>
      <c r="D23" s="18">
        <v>1985</v>
      </c>
      <c r="E23" s="18" t="s">
        <v>17</v>
      </c>
      <c r="F23" s="18" t="s">
        <v>28</v>
      </c>
      <c r="G23" s="8"/>
      <c r="H23" s="11"/>
      <c r="I23" s="17" t="s">
        <v>207</v>
      </c>
      <c r="J23" s="9">
        <v>6.4266666666666673E-3</v>
      </c>
      <c r="K23" s="9">
        <v>1.3271655092592592E-2</v>
      </c>
      <c r="L23" s="9">
        <v>2.0433425925925928E-2</v>
      </c>
      <c r="M23" s="9">
        <v>2.7621574074074076E-2</v>
      </c>
      <c r="N23" s="9">
        <v>3.4674826388888892E-2</v>
      </c>
      <c r="O23" s="9">
        <v>4.1772430555555552E-2</v>
      </c>
      <c r="P23" s="10" t="s">
        <v>39</v>
      </c>
      <c r="Q23" s="34"/>
      <c r="S23" s="11">
        <f t="shared" ref="S23" si="22">COUNTA(J23:O23)</f>
        <v>6</v>
      </c>
      <c r="T23">
        <f t="shared" ref="T23:Y23" si="23">IF($F23=T$5,$S23,0)</f>
        <v>6</v>
      </c>
      <c r="U23">
        <f t="shared" si="23"/>
        <v>0</v>
      </c>
      <c r="V23">
        <f t="shared" si="23"/>
        <v>0</v>
      </c>
      <c r="W23">
        <f t="shared" si="23"/>
        <v>0</v>
      </c>
      <c r="X23">
        <f t="shared" si="23"/>
        <v>0</v>
      </c>
      <c r="Y23">
        <f t="shared" si="23"/>
        <v>0</v>
      </c>
      <c r="AA23">
        <f>IF($G23=AA$5,$S23,0)</f>
        <v>0</v>
      </c>
      <c r="AB23">
        <f>IF($G23=AB$5,$S23,0)</f>
        <v>0</v>
      </c>
    </row>
    <row r="24" spans="1:28" x14ac:dyDescent="0.25">
      <c r="A24" s="19"/>
      <c r="B24" s="19"/>
      <c r="C24" s="11"/>
      <c r="D24" s="19"/>
      <c r="E24" s="19"/>
      <c r="F24" s="19"/>
      <c r="G24" s="11"/>
      <c r="H24" s="11"/>
      <c r="I24" s="11"/>
      <c r="J24" s="9"/>
      <c r="K24" s="9">
        <f t="shared" ref="K24:O24" si="24">K23-J23</f>
        <v>6.8449884259259245E-3</v>
      </c>
      <c r="L24" s="9">
        <f t="shared" si="24"/>
        <v>7.161770833333336E-3</v>
      </c>
      <c r="M24" s="9">
        <f t="shared" si="24"/>
        <v>7.1881481481481484E-3</v>
      </c>
      <c r="N24" s="9">
        <f t="shared" si="24"/>
        <v>7.053252314814816E-3</v>
      </c>
      <c r="O24" s="9">
        <f t="shared" si="24"/>
        <v>7.0976041666666601E-3</v>
      </c>
      <c r="P24" s="10"/>
      <c r="Q24" s="34"/>
      <c r="S24" s="11"/>
    </row>
    <row r="25" spans="1:28" ht="15.75" customHeight="1" x14ac:dyDescent="0.25">
      <c r="A25" s="18">
        <v>10</v>
      </c>
      <c r="B25" s="18">
        <v>73</v>
      </c>
      <c r="C25" s="8" t="s">
        <v>40</v>
      </c>
      <c r="D25" s="18">
        <v>1992</v>
      </c>
      <c r="E25" s="18" t="s">
        <v>36</v>
      </c>
      <c r="F25" s="18"/>
      <c r="G25" s="8"/>
      <c r="H25" s="8"/>
      <c r="I25" s="17" t="s">
        <v>207</v>
      </c>
      <c r="J25" s="9">
        <v>6.9926851851851851E-3</v>
      </c>
      <c r="K25" s="9">
        <v>1.3853761574074074E-2</v>
      </c>
      <c r="L25" s="9">
        <v>2.0723993055555553E-2</v>
      </c>
      <c r="M25" s="9">
        <v>2.7838159722222224E-2</v>
      </c>
      <c r="N25" s="9">
        <v>3.4920219907407408E-2</v>
      </c>
      <c r="O25" s="9"/>
      <c r="P25" s="10">
        <v>2</v>
      </c>
      <c r="Q25" s="34"/>
      <c r="S25" s="11">
        <f t="shared" ref="S25" si="25">COUNTA(J25:O25)</f>
        <v>5</v>
      </c>
      <c r="T25">
        <f t="shared" ref="T25:Y25" si="26">IF($F25=T$5,$S25,0)</f>
        <v>0</v>
      </c>
      <c r="U25">
        <f t="shared" si="26"/>
        <v>0</v>
      </c>
      <c r="V25">
        <f t="shared" si="26"/>
        <v>0</v>
      </c>
      <c r="W25">
        <f t="shared" si="26"/>
        <v>0</v>
      </c>
      <c r="X25">
        <f t="shared" si="26"/>
        <v>0</v>
      </c>
      <c r="Y25">
        <f t="shared" si="26"/>
        <v>0</v>
      </c>
      <c r="AA25">
        <f>IF($G25=AA$5,$S25,0)</f>
        <v>0</v>
      </c>
      <c r="AB25">
        <f>IF($G25=AB$5,$S25,0)</f>
        <v>0</v>
      </c>
    </row>
    <row r="26" spans="1:28" ht="15.75" customHeight="1" x14ac:dyDescent="0.25">
      <c r="A26" s="19"/>
      <c r="B26" s="19"/>
      <c r="C26" s="11"/>
      <c r="D26" s="19"/>
      <c r="E26" s="19"/>
      <c r="F26" s="19"/>
      <c r="G26" s="11"/>
      <c r="H26" s="11"/>
      <c r="I26" s="11"/>
      <c r="J26" s="9"/>
      <c r="K26" s="9">
        <f t="shared" ref="K26:N26" si="27">K25-J25</f>
        <v>6.8610763888888888E-3</v>
      </c>
      <c r="L26" s="9">
        <f t="shared" si="27"/>
        <v>6.8702314814814789E-3</v>
      </c>
      <c r="M26" s="9">
        <f t="shared" si="27"/>
        <v>7.1141666666666714E-3</v>
      </c>
      <c r="N26" s="9">
        <f t="shared" si="27"/>
        <v>7.0820601851851843E-3</v>
      </c>
      <c r="O26" s="9"/>
      <c r="P26" s="10"/>
      <c r="Q26" s="34"/>
      <c r="S26" s="11"/>
    </row>
    <row r="27" spans="1:28" ht="15.75" customHeight="1" x14ac:dyDescent="0.25">
      <c r="A27" s="18">
        <v>11</v>
      </c>
      <c r="B27" s="18">
        <v>84</v>
      </c>
      <c r="C27" s="8" t="s">
        <v>41</v>
      </c>
      <c r="D27" s="18">
        <v>1990</v>
      </c>
      <c r="E27" s="18" t="s">
        <v>17</v>
      </c>
      <c r="F27" s="18"/>
      <c r="G27" s="8"/>
      <c r="H27" s="8" t="s">
        <v>42</v>
      </c>
      <c r="I27" s="17" t="s">
        <v>207</v>
      </c>
      <c r="J27" s="9">
        <v>7.0522685185185176E-3</v>
      </c>
      <c r="K27" s="9">
        <v>1.4187847222222221E-2</v>
      </c>
      <c r="L27" s="9">
        <v>2.124628472222222E-2</v>
      </c>
      <c r="M27" s="9">
        <v>2.8257615740740743E-2</v>
      </c>
      <c r="N27" s="9">
        <v>3.5091817129629631E-2</v>
      </c>
      <c r="O27" s="9"/>
      <c r="P27" s="10" t="s">
        <v>43</v>
      </c>
      <c r="Q27" s="34"/>
      <c r="S27" s="11">
        <f t="shared" ref="S27" si="28">COUNTA(J27:O27)</f>
        <v>5</v>
      </c>
      <c r="T27">
        <f t="shared" ref="T27:Y27" si="29">IF($F27=T$5,$S27,0)</f>
        <v>0</v>
      </c>
      <c r="U27">
        <f t="shared" si="29"/>
        <v>0</v>
      </c>
      <c r="V27">
        <f t="shared" si="29"/>
        <v>0</v>
      </c>
      <c r="W27">
        <f t="shared" si="29"/>
        <v>0</v>
      </c>
      <c r="X27">
        <f t="shared" si="29"/>
        <v>0</v>
      </c>
      <c r="Y27">
        <f t="shared" si="29"/>
        <v>0</v>
      </c>
      <c r="AA27">
        <f>IF($G27=AA$5,$S27,0)</f>
        <v>0</v>
      </c>
      <c r="AB27">
        <f>IF($G27=AB$5,$S27,0)</f>
        <v>0</v>
      </c>
    </row>
    <row r="28" spans="1:28" ht="15.75" customHeight="1" x14ac:dyDescent="0.25">
      <c r="A28" s="19"/>
      <c r="B28" s="19"/>
      <c r="C28" s="11"/>
      <c r="D28" s="19"/>
      <c r="E28" s="19"/>
      <c r="F28" s="19"/>
      <c r="G28" s="11"/>
      <c r="H28" s="11"/>
      <c r="I28" s="11"/>
      <c r="J28" s="9"/>
      <c r="K28" s="9">
        <f t="shared" ref="K28:N28" si="30">K27-J27</f>
        <v>7.1355787037037039E-3</v>
      </c>
      <c r="L28" s="9">
        <f t="shared" si="30"/>
        <v>7.0584374999999987E-3</v>
      </c>
      <c r="M28" s="9">
        <f t="shared" si="30"/>
        <v>7.0113310185185226E-3</v>
      </c>
      <c r="N28" s="9">
        <f t="shared" si="30"/>
        <v>6.8342013888888879E-3</v>
      </c>
      <c r="O28" s="9"/>
      <c r="P28" s="10"/>
      <c r="Q28" s="34"/>
      <c r="S28" s="11"/>
    </row>
    <row r="29" spans="1:28" ht="15.75" customHeight="1" x14ac:dyDescent="0.25">
      <c r="A29" s="18">
        <v>12</v>
      </c>
      <c r="B29" s="18">
        <v>109</v>
      </c>
      <c r="C29" s="8" t="s">
        <v>44</v>
      </c>
      <c r="D29" s="18">
        <v>1999</v>
      </c>
      <c r="E29" s="18" t="s">
        <v>36</v>
      </c>
      <c r="F29" s="18" t="s">
        <v>28</v>
      </c>
      <c r="G29" s="8"/>
      <c r="H29" s="11"/>
      <c r="I29" s="17" t="s">
        <v>207</v>
      </c>
      <c r="J29" s="9">
        <v>6.7458333333333337E-3</v>
      </c>
      <c r="K29" s="9">
        <v>1.3701446759259259E-2</v>
      </c>
      <c r="L29" s="9">
        <v>2.0775196759259259E-2</v>
      </c>
      <c r="M29" s="9">
        <v>2.8129872685185183E-2</v>
      </c>
      <c r="N29" s="9">
        <v>3.5260069444444445E-2</v>
      </c>
      <c r="O29" s="9"/>
      <c r="P29" s="10">
        <v>3</v>
      </c>
      <c r="Q29" s="34"/>
      <c r="S29" s="11">
        <f t="shared" ref="S29" si="31">COUNTA(J29:O29)</f>
        <v>5</v>
      </c>
      <c r="T29">
        <f t="shared" ref="T29:Y29" si="32">IF($F29=T$5,$S29,0)</f>
        <v>5</v>
      </c>
      <c r="U29">
        <f t="shared" si="32"/>
        <v>0</v>
      </c>
      <c r="V29">
        <f t="shared" si="32"/>
        <v>0</v>
      </c>
      <c r="W29">
        <f t="shared" si="32"/>
        <v>0</v>
      </c>
      <c r="X29">
        <f t="shared" si="32"/>
        <v>0</v>
      </c>
      <c r="Y29">
        <f t="shared" si="32"/>
        <v>0</v>
      </c>
      <c r="AA29">
        <f>IF($G29=AA$5,$S29,0)</f>
        <v>0</v>
      </c>
      <c r="AB29">
        <f>IF($G29=AB$5,$S29,0)</f>
        <v>0</v>
      </c>
    </row>
    <row r="30" spans="1:28" ht="15.75" customHeight="1" x14ac:dyDescent="0.25">
      <c r="A30" s="19"/>
      <c r="B30" s="19"/>
      <c r="C30" s="11"/>
      <c r="D30" s="19"/>
      <c r="E30" s="19"/>
      <c r="F30" s="19"/>
      <c r="G30" s="11"/>
      <c r="H30" s="11"/>
      <c r="I30" s="11"/>
      <c r="J30" s="9"/>
      <c r="K30" s="9">
        <f t="shared" ref="K30:N30" si="33">K29-J29</f>
        <v>6.955613425925925E-3</v>
      </c>
      <c r="L30" s="9">
        <f t="shared" si="33"/>
        <v>7.0737500000000002E-3</v>
      </c>
      <c r="M30" s="9">
        <f t="shared" si="33"/>
        <v>7.3546759259259242E-3</v>
      </c>
      <c r="N30" s="9">
        <f t="shared" si="33"/>
        <v>7.1301967592592615E-3</v>
      </c>
      <c r="O30" s="9"/>
      <c r="P30" s="10"/>
      <c r="Q30" s="34"/>
      <c r="S30" s="11"/>
    </row>
    <row r="31" spans="1:28" ht="15.75" customHeight="1" x14ac:dyDescent="0.25">
      <c r="A31" s="18">
        <v>13</v>
      </c>
      <c r="B31" s="18">
        <v>67</v>
      </c>
      <c r="C31" s="8" t="s">
        <v>45</v>
      </c>
      <c r="D31" s="18">
        <v>1972</v>
      </c>
      <c r="E31" s="18" t="s">
        <v>21</v>
      </c>
      <c r="F31" s="18"/>
      <c r="G31" s="8"/>
      <c r="H31" s="8" t="s">
        <v>46</v>
      </c>
      <c r="I31" s="17" t="s">
        <v>207</v>
      </c>
      <c r="J31" s="9">
        <v>6.7317013888888886E-3</v>
      </c>
      <c r="K31" s="9">
        <v>1.3903391203703703E-2</v>
      </c>
      <c r="L31" s="9">
        <v>2.1165E-2</v>
      </c>
      <c r="M31" s="9">
        <v>2.8454907407407404E-2</v>
      </c>
      <c r="N31" s="9">
        <v>3.5628738425925927E-2</v>
      </c>
      <c r="O31" s="9"/>
      <c r="P31" s="10" t="s">
        <v>34</v>
      </c>
      <c r="Q31" s="34"/>
      <c r="S31" s="11">
        <f t="shared" ref="S31" si="34">COUNTA(J31:O31)</f>
        <v>5</v>
      </c>
      <c r="T31">
        <f t="shared" ref="T31:Y31" si="35">IF($F31=T$5,$S31,0)</f>
        <v>0</v>
      </c>
      <c r="U31">
        <f t="shared" si="35"/>
        <v>0</v>
      </c>
      <c r="V31">
        <f t="shared" si="35"/>
        <v>0</v>
      </c>
      <c r="W31">
        <f t="shared" si="35"/>
        <v>0</v>
      </c>
      <c r="X31">
        <f t="shared" si="35"/>
        <v>0</v>
      </c>
      <c r="Y31">
        <f t="shared" si="35"/>
        <v>0</v>
      </c>
      <c r="AA31">
        <f>IF($G31=AA$5,$S31,0)</f>
        <v>0</v>
      </c>
      <c r="AB31">
        <f>IF($G31=AB$5,$S31,0)</f>
        <v>0</v>
      </c>
    </row>
    <row r="32" spans="1:28" ht="15.75" customHeight="1" x14ac:dyDescent="0.25">
      <c r="A32" s="19"/>
      <c r="B32" s="19"/>
      <c r="C32" s="11"/>
      <c r="D32" s="19"/>
      <c r="E32" s="19"/>
      <c r="F32" s="19"/>
      <c r="G32" s="11"/>
      <c r="H32" s="11"/>
      <c r="I32" s="11"/>
      <c r="J32" s="9"/>
      <c r="K32" s="9">
        <f t="shared" ref="K32:N32" si="36">K31-J31</f>
        <v>7.1716898148148139E-3</v>
      </c>
      <c r="L32" s="9">
        <f t="shared" si="36"/>
        <v>7.2616087962962973E-3</v>
      </c>
      <c r="M32" s="9">
        <f t="shared" si="36"/>
        <v>7.2899074074074047E-3</v>
      </c>
      <c r="N32" s="9">
        <f t="shared" si="36"/>
        <v>7.1738310185185221E-3</v>
      </c>
      <c r="O32" s="9"/>
      <c r="P32" s="10"/>
      <c r="Q32" s="34"/>
      <c r="S32" s="11"/>
    </row>
    <row r="33" spans="1:28" ht="15.75" customHeight="1" x14ac:dyDescent="0.25">
      <c r="A33" s="18">
        <v>14</v>
      </c>
      <c r="B33" s="18">
        <v>196</v>
      </c>
      <c r="C33" s="8" t="s">
        <v>47</v>
      </c>
      <c r="D33" s="18">
        <v>1974</v>
      </c>
      <c r="E33" s="18" t="s">
        <v>21</v>
      </c>
      <c r="F33" s="18"/>
      <c r="G33" s="8"/>
      <c r="H33" s="11"/>
      <c r="I33" s="17" t="s">
        <v>207</v>
      </c>
      <c r="J33" s="9">
        <v>7.1077546296296297E-3</v>
      </c>
      <c r="K33" s="9">
        <v>1.4220150462962962E-2</v>
      </c>
      <c r="L33" s="9">
        <v>2.1323831018518518E-2</v>
      </c>
      <c r="M33" s="9">
        <v>2.8497604166666666E-2</v>
      </c>
      <c r="N33" s="9">
        <v>3.5714722222222224E-2</v>
      </c>
      <c r="O33" s="9"/>
      <c r="P33" s="10" t="s">
        <v>39</v>
      </c>
      <c r="Q33" s="34"/>
      <c r="S33" s="11">
        <f t="shared" ref="S33" si="37">COUNTA(J33:O33)</f>
        <v>5</v>
      </c>
      <c r="T33">
        <f t="shared" ref="T33:Y33" si="38">IF($F33=T$5,$S33,0)</f>
        <v>0</v>
      </c>
      <c r="U33">
        <f t="shared" si="38"/>
        <v>0</v>
      </c>
      <c r="V33">
        <f t="shared" si="38"/>
        <v>0</v>
      </c>
      <c r="W33">
        <f t="shared" si="38"/>
        <v>0</v>
      </c>
      <c r="X33">
        <f t="shared" si="38"/>
        <v>0</v>
      </c>
      <c r="Y33">
        <f t="shared" si="38"/>
        <v>0</v>
      </c>
      <c r="AA33">
        <f>IF($G33=AA$5,$S33,0)</f>
        <v>0</v>
      </c>
      <c r="AB33">
        <f>IF($G33=AB$5,$S33,0)</f>
        <v>0</v>
      </c>
    </row>
    <row r="34" spans="1:28" ht="15.75" customHeight="1" x14ac:dyDescent="0.25">
      <c r="A34" s="19"/>
      <c r="B34" s="19"/>
      <c r="C34" s="11"/>
      <c r="D34" s="19"/>
      <c r="E34" s="19"/>
      <c r="F34" s="19"/>
      <c r="G34" s="11"/>
      <c r="H34" s="11"/>
      <c r="I34" s="11"/>
      <c r="J34" s="9"/>
      <c r="K34" s="9">
        <f t="shared" ref="K34:N34" si="39">K33-J33</f>
        <v>7.1123958333333325E-3</v>
      </c>
      <c r="L34" s="9">
        <f t="shared" si="39"/>
        <v>7.1036805555555558E-3</v>
      </c>
      <c r="M34" s="9">
        <f t="shared" si="39"/>
        <v>7.1737731481481479E-3</v>
      </c>
      <c r="N34" s="9">
        <f t="shared" si="39"/>
        <v>7.2171180555555582E-3</v>
      </c>
      <c r="O34" s="9"/>
      <c r="P34" s="10"/>
      <c r="Q34" s="34"/>
      <c r="S34" s="11"/>
    </row>
    <row r="35" spans="1:28" ht="15.75" customHeight="1" x14ac:dyDescent="0.25">
      <c r="A35" s="18">
        <v>15</v>
      </c>
      <c r="B35" s="18">
        <v>177</v>
      </c>
      <c r="C35" s="8" t="s">
        <v>48</v>
      </c>
      <c r="D35" s="18">
        <v>1987</v>
      </c>
      <c r="E35" s="18" t="s">
        <v>17</v>
      </c>
      <c r="F35" s="18"/>
      <c r="G35" s="8"/>
      <c r="H35" s="8" t="s">
        <v>49</v>
      </c>
      <c r="I35" s="17" t="s">
        <v>207</v>
      </c>
      <c r="J35" s="9">
        <v>7.8152662037037045E-3</v>
      </c>
      <c r="K35" s="9">
        <v>1.512E-2</v>
      </c>
      <c r="L35" s="9">
        <v>2.2518726851851852E-2</v>
      </c>
      <c r="M35" s="9">
        <v>2.9875972222222224E-2</v>
      </c>
      <c r="N35" s="9">
        <v>3.710278935185185E-2</v>
      </c>
      <c r="O35" s="9"/>
      <c r="P35" s="10" t="s">
        <v>50</v>
      </c>
      <c r="Q35" s="34"/>
      <c r="S35" s="11">
        <f t="shared" ref="S35" si="40">COUNTA(J35:O35)</f>
        <v>5</v>
      </c>
      <c r="T35">
        <f t="shared" ref="T35:Y35" si="41">IF($F35=T$5,$S35,0)</f>
        <v>0</v>
      </c>
      <c r="U35">
        <f t="shared" si="41"/>
        <v>0</v>
      </c>
      <c r="V35">
        <f t="shared" si="41"/>
        <v>0</v>
      </c>
      <c r="W35">
        <f t="shared" si="41"/>
        <v>0</v>
      </c>
      <c r="X35">
        <f t="shared" si="41"/>
        <v>0</v>
      </c>
      <c r="Y35">
        <f t="shared" si="41"/>
        <v>0</v>
      </c>
      <c r="AA35">
        <f>IF($G35=AA$5,$S35,0)</f>
        <v>0</v>
      </c>
      <c r="AB35">
        <f>IF($G35=AB$5,$S35,0)</f>
        <v>0</v>
      </c>
    </row>
    <row r="36" spans="1:28" ht="15.75" customHeight="1" x14ac:dyDescent="0.25">
      <c r="A36" s="19"/>
      <c r="B36" s="19"/>
      <c r="C36" s="11"/>
      <c r="D36" s="19"/>
      <c r="E36" s="19"/>
      <c r="F36" s="19"/>
      <c r="G36" s="11"/>
      <c r="H36" s="11"/>
      <c r="I36" s="11"/>
      <c r="J36" s="9"/>
      <c r="K36" s="9">
        <f t="shared" ref="K36:N36" si="42">K35-J35</f>
        <v>7.3047337962962953E-3</v>
      </c>
      <c r="L36" s="9">
        <f t="shared" si="42"/>
        <v>7.3987268518518525E-3</v>
      </c>
      <c r="M36" s="9">
        <f t="shared" si="42"/>
        <v>7.3572453703703716E-3</v>
      </c>
      <c r="N36" s="9">
        <f t="shared" si="42"/>
        <v>7.2268171296296264E-3</v>
      </c>
      <c r="O36" s="9"/>
      <c r="P36" s="10"/>
      <c r="Q36" s="34"/>
      <c r="S36" s="11"/>
    </row>
    <row r="37" spans="1:28" ht="15.75" customHeight="1" x14ac:dyDescent="0.25">
      <c r="A37" s="18">
        <v>16</v>
      </c>
      <c r="B37" s="18">
        <v>65</v>
      </c>
      <c r="C37" s="8" t="s">
        <v>51</v>
      </c>
      <c r="D37" s="18">
        <v>1988</v>
      </c>
      <c r="E37" s="18" t="s">
        <v>17</v>
      </c>
      <c r="F37" s="18"/>
      <c r="G37" s="8"/>
      <c r="H37" s="8" t="s">
        <v>23</v>
      </c>
      <c r="I37" s="17" t="s">
        <v>207</v>
      </c>
      <c r="J37" s="9">
        <v>7.3899768518518516E-3</v>
      </c>
      <c r="K37" s="9">
        <v>1.5024375000000001E-2</v>
      </c>
      <c r="L37" s="9">
        <v>2.2828171296296298E-2</v>
      </c>
      <c r="M37" s="9">
        <v>3.0588750000000001E-2</v>
      </c>
      <c r="N37" s="9">
        <v>3.8050254629629625E-2</v>
      </c>
      <c r="O37" s="9"/>
      <c r="P37" s="10" t="s">
        <v>52</v>
      </c>
      <c r="Q37" s="34"/>
      <c r="S37" s="11">
        <f t="shared" ref="S37" si="43">COUNTA(J37:O37)</f>
        <v>5</v>
      </c>
      <c r="T37">
        <f t="shared" ref="T37:Y37" si="44">IF($F37=T$5,$S37,0)</f>
        <v>0</v>
      </c>
      <c r="U37">
        <f t="shared" si="44"/>
        <v>0</v>
      </c>
      <c r="V37">
        <f t="shared" si="44"/>
        <v>0</v>
      </c>
      <c r="W37">
        <f t="shared" si="44"/>
        <v>0</v>
      </c>
      <c r="X37">
        <f t="shared" si="44"/>
        <v>0</v>
      </c>
      <c r="Y37">
        <f t="shared" si="44"/>
        <v>0</v>
      </c>
      <c r="AA37">
        <f>IF($G37=AA$5,$S37,0)</f>
        <v>0</v>
      </c>
      <c r="AB37">
        <f>IF($G37=AB$5,$S37,0)</f>
        <v>0</v>
      </c>
    </row>
    <row r="38" spans="1:28" ht="15.75" customHeight="1" x14ac:dyDescent="0.25">
      <c r="A38" s="19"/>
      <c r="B38" s="19"/>
      <c r="C38" s="11"/>
      <c r="D38" s="19"/>
      <c r="E38" s="19"/>
      <c r="F38" s="19"/>
      <c r="G38" s="11"/>
      <c r="H38" s="11"/>
      <c r="I38" s="11"/>
      <c r="J38" s="9"/>
      <c r="K38" s="9">
        <f t="shared" ref="K38:N38" si="45">K37-J37</f>
        <v>7.6343981481481497E-3</v>
      </c>
      <c r="L38" s="9">
        <f t="shared" si="45"/>
        <v>7.8037962962962965E-3</v>
      </c>
      <c r="M38" s="9">
        <f t="shared" si="45"/>
        <v>7.7605787037037036E-3</v>
      </c>
      <c r="N38" s="9">
        <f t="shared" si="45"/>
        <v>7.4615046296296235E-3</v>
      </c>
      <c r="O38" s="9"/>
      <c r="P38" s="10"/>
      <c r="Q38" s="34"/>
      <c r="S38" s="11"/>
    </row>
    <row r="39" spans="1:28" ht="15.75" customHeight="1" x14ac:dyDescent="0.25">
      <c r="A39" s="18">
        <v>17</v>
      </c>
      <c r="B39" s="18">
        <v>188</v>
      </c>
      <c r="C39" s="8" t="s">
        <v>53</v>
      </c>
      <c r="D39" s="18">
        <v>1970</v>
      </c>
      <c r="E39" s="18" t="s">
        <v>54</v>
      </c>
      <c r="F39" s="18" t="s">
        <v>55</v>
      </c>
      <c r="G39" s="8"/>
      <c r="H39" s="11"/>
      <c r="I39" s="17" t="s">
        <v>207</v>
      </c>
      <c r="J39" s="9">
        <v>7.1117476851851854E-3</v>
      </c>
      <c r="K39" s="9">
        <v>1.4487939814814816E-2</v>
      </c>
      <c r="L39" s="9">
        <v>2.2340416666666668E-2</v>
      </c>
      <c r="M39" s="9">
        <v>3.0543043981481482E-2</v>
      </c>
      <c r="N39" s="9">
        <v>3.8221770833333328E-2</v>
      </c>
      <c r="O39" s="9"/>
      <c r="P39" s="10" t="s">
        <v>19</v>
      </c>
      <c r="Q39" s="34"/>
      <c r="S39" s="11">
        <f t="shared" ref="S39" si="46">COUNTA(J39:O39)</f>
        <v>5</v>
      </c>
      <c r="T39">
        <f t="shared" ref="T39:Y39" si="47">IF($F39=T$5,$S39,0)</f>
        <v>0</v>
      </c>
      <c r="U39">
        <f t="shared" si="47"/>
        <v>0</v>
      </c>
      <c r="V39">
        <f t="shared" si="47"/>
        <v>5</v>
      </c>
      <c r="W39">
        <f t="shared" si="47"/>
        <v>0</v>
      </c>
      <c r="X39">
        <f t="shared" si="47"/>
        <v>0</v>
      </c>
      <c r="Y39">
        <f t="shared" si="47"/>
        <v>0</v>
      </c>
      <c r="AA39">
        <f>IF($G39=AA$5,$S39,0)</f>
        <v>0</v>
      </c>
      <c r="AB39">
        <f>IF($G39=AB$5,$S39,0)</f>
        <v>0</v>
      </c>
    </row>
    <row r="40" spans="1:28" ht="15.75" customHeight="1" x14ac:dyDescent="0.25">
      <c r="A40" s="19"/>
      <c r="B40" s="19"/>
      <c r="C40" s="11"/>
      <c r="D40" s="19"/>
      <c r="E40" s="19"/>
      <c r="F40" s="19"/>
      <c r="G40" s="11"/>
      <c r="H40" s="11"/>
      <c r="I40" s="11"/>
      <c r="J40" s="9"/>
      <c r="K40" s="9">
        <f t="shared" ref="K40:N40" si="48">K39-J39</f>
        <v>7.376192129629631E-3</v>
      </c>
      <c r="L40" s="9">
        <f t="shared" si="48"/>
        <v>7.8524768518518518E-3</v>
      </c>
      <c r="M40" s="9">
        <f t="shared" si="48"/>
        <v>8.2026273148148136E-3</v>
      </c>
      <c r="N40" s="9">
        <f t="shared" si="48"/>
        <v>7.6787268518518463E-3</v>
      </c>
      <c r="O40" s="9"/>
      <c r="P40" s="10"/>
      <c r="Q40" s="34"/>
      <c r="S40" s="11"/>
    </row>
    <row r="41" spans="1:28" ht="15.75" customHeight="1" x14ac:dyDescent="0.25">
      <c r="A41" s="18">
        <v>18</v>
      </c>
      <c r="B41" s="18">
        <v>66</v>
      </c>
      <c r="C41" s="8" t="s">
        <v>56</v>
      </c>
      <c r="D41" s="18">
        <v>1980</v>
      </c>
      <c r="E41" s="18" t="s">
        <v>21</v>
      </c>
      <c r="F41" s="18"/>
      <c r="G41" s="8"/>
      <c r="H41" s="8" t="s">
        <v>57</v>
      </c>
      <c r="I41" s="17" t="s">
        <v>207</v>
      </c>
      <c r="J41" s="9">
        <v>7.2364583333333335E-3</v>
      </c>
      <c r="K41" s="9">
        <v>1.4666527777777778E-2</v>
      </c>
      <c r="L41" s="9">
        <v>2.2544722222222219E-2</v>
      </c>
      <c r="M41" s="9">
        <v>3.0546724537037037E-2</v>
      </c>
      <c r="N41" s="9">
        <v>3.8415775462962966E-2</v>
      </c>
      <c r="O41" s="9"/>
      <c r="P41" s="10" t="s">
        <v>43</v>
      </c>
      <c r="Q41" s="34"/>
      <c r="S41" s="11">
        <f t="shared" ref="S41" si="49">COUNTA(J41:O41)</f>
        <v>5</v>
      </c>
      <c r="T41">
        <f t="shared" ref="T41:Y41" si="50">IF($F41=T$5,$S41,0)</f>
        <v>0</v>
      </c>
      <c r="U41">
        <f t="shared" si="50"/>
        <v>0</v>
      </c>
      <c r="V41">
        <f t="shared" si="50"/>
        <v>0</v>
      </c>
      <c r="W41">
        <f t="shared" si="50"/>
        <v>0</v>
      </c>
      <c r="X41">
        <f t="shared" si="50"/>
        <v>0</v>
      </c>
      <c r="Y41">
        <f t="shared" si="50"/>
        <v>0</v>
      </c>
      <c r="AA41">
        <f>IF($G41=AA$5,$S41,0)</f>
        <v>0</v>
      </c>
      <c r="AB41">
        <f>IF($G41=AB$5,$S41,0)</f>
        <v>0</v>
      </c>
    </row>
    <row r="42" spans="1:28" ht="15.75" customHeight="1" x14ac:dyDescent="0.25">
      <c r="A42" s="19"/>
      <c r="B42" s="19"/>
      <c r="C42" s="11"/>
      <c r="D42" s="19"/>
      <c r="E42" s="19"/>
      <c r="F42" s="19"/>
      <c r="G42" s="11"/>
      <c r="H42" s="11"/>
      <c r="I42" s="11"/>
      <c r="J42" s="9"/>
      <c r="K42" s="9">
        <f t="shared" ref="K42:N42" si="51">K41-J41</f>
        <v>7.4300694444444449E-3</v>
      </c>
      <c r="L42" s="9">
        <f t="shared" si="51"/>
        <v>7.8781944444444411E-3</v>
      </c>
      <c r="M42" s="9">
        <f t="shared" si="51"/>
        <v>8.0020023148148177E-3</v>
      </c>
      <c r="N42" s="9">
        <f t="shared" si="51"/>
        <v>7.8690509259259286E-3</v>
      </c>
      <c r="O42" s="9"/>
      <c r="P42" s="10"/>
      <c r="Q42" s="34"/>
      <c r="S42" s="11"/>
    </row>
    <row r="43" spans="1:28" ht="15.75" customHeight="1" x14ac:dyDescent="0.25">
      <c r="A43" s="18">
        <v>19</v>
      </c>
      <c r="B43" s="18">
        <v>82</v>
      </c>
      <c r="C43" s="8" t="s">
        <v>58</v>
      </c>
      <c r="D43" s="18">
        <v>1992</v>
      </c>
      <c r="E43" s="18" t="s">
        <v>36</v>
      </c>
      <c r="F43" s="18" t="s">
        <v>28</v>
      </c>
      <c r="G43" s="8"/>
      <c r="H43" s="11"/>
      <c r="I43" s="17" t="s">
        <v>207</v>
      </c>
      <c r="J43" s="9">
        <v>7.2135069444444443E-3</v>
      </c>
      <c r="K43" s="9">
        <v>1.4452118055555558E-2</v>
      </c>
      <c r="L43" s="9">
        <v>2.2434490740740744E-2</v>
      </c>
      <c r="M43" s="9">
        <v>3.049706018518519E-2</v>
      </c>
      <c r="N43" s="9">
        <v>3.8653333333333338E-2</v>
      </c>
      <c r="O43" s="9"/>
      <c r="P43" s="10">
        <v>4</v>
      </c>
      <c r="Q43" s="34"/>
      <c r="S43" s="11">
        <f t="shared" ref="S43" si="52">COUNTA(J43:O43)</f>
        <v>5</v>
      </c>
      <c r="T43">
        <f t="shared" ref="T43:Y43" si="53">IF($F43=T$5,$S43,0)</f>
        <v>5</v>
      </c>
      <c r="U43">
        <f t="shared" si="53"/>
        <v>0</v>
      </c>
      <c r="V43">
        <f t="shared" si="53"/>
        <v>0</v>
      </c>
      <c r="W43">
        <f t="shared" si="53"/>
        <v>0</v>
      </c>
      <c r="X43">
        <f t="shared" si="53"/>
        <v>0</v>
      </c>
      <c r="Y43">
        <f t="shared" si="53"/>
        <v>0</v>
      </c>
      <c r="AA43">
        <f>IF($G43=AA$5,$S43,0)</f>
        <v>0</v>
      </c>
      <c r="AB43">
        <f>IF($G43=AB$5,$S43,0)</f>
        <v>0</v>
      </c>
    </row>
    <row r="44" spans="1:28" ht="15.75" customHeight="1" x14ac:dyDescent="0.25">
      <c r="A44" s="19"/>
      <c r="B44" s="19"/>
      <c r="C44" s="11"/>
      <c r="D44" s="19"/>
      <c r="E44" s="19"/>
      <c r="F44" s="19"/>
      <c r="G44" s="11"/>
      <c r="H44" s="11"/>
      <c r="I44" s="11"/>
      <c r="J44" s="9"/>
      <c r="K44" s="9">
        <f t="shared" ref="K44:N44" si="54">K43-J43</f>
        <v>7.2386111111111141E-3</v>
      </c>
      <c r="L44" s="9">
        <f t="shared" si="54"/>
        <v>7.9823726851851861E-3</v>
      </c>
      <c r="M44" s="9">
        <f t="shared" si="54"/>
        <v>8.0625694444444451E-3</v>
      </c>
      <c r="N44" s="9">
        <f t="shared" si="54"/>
        <v>8.1562731481481486E-3</v>
      </c>
      <c r="O44" s="9"/>
      <c r="P44" s="10"/>
      <c r="Q44" s="34"/>
      <c r="S44" s="11"/>
    </row>
    <row r="45" spans="1:28" ht="15.75" customHeight="1" x14ac:dyDescent="0.25">
      <c r="A45" s="18">
        <v>20</v>
      </c>
      <c r="B45" s="18">
        <v>53</v>
      </c>
      <c r="C45" s="8" t="s">
        <v>59</v>
      </c>
      <c r="D45" s="18">
        <v>1974</v>
      </c>
      <c r="E45" s="18" t="s">
        <v>21</v>
      </c>
      <c r="F45" s="18" t="s">
        <v>60</v>
      </c>
      <c r="G45" s="8"/>
      <c r="H45" s="11"/>
      <c r="I45" s="17" t="s">
        <v>207</v>
      </c>
      <c r="J45" s="9">
        <v>8.217592592592594E-3</v>
      </c>
      <c r="K45" s="9">
        <v>1.638888888888889E-2</v>
      </c>
      <c r="L45" s="9">
        <v>2.4004629629629629E-2</v>
      </c>
      <c r="M45" s="9">
        <v>3.1759259259259258E-2</v>
      </c>
      <c r="N45" s="9">
        <v>3.9340277777777773E-2</v>
      </c>
      <c r="O45" s="9"/>
      <c r="P45" s="10" t="s">
        <v>50</v>
      </c>
      <c r="Q45" s="34"/>
      <c r="S45" s="11">
        <f t="shared" ref="S45" si="55">COUNTA(J45:O45)</f>
        <v>5</v>
      </c>
      <c r="T45">
        <f t="shared" ref="T45:Y45" si="56">IF($F45=T$5,$S45,0)</f>
        <v>0</v>
      </c>
      <c r="U45">
        <f t="shared" si="56"/>
        <v>0</v>
      </c>
      <c r="V45">
        <f t="shared" si="56"/>
        <v>0</v>
      </c>
      <c r="W45">
        <f t="shared" si="56"/>
        <v>0</v>
      </c>
      <c r="X45">
        <f t="shared" si="56"/>
        <v>0</v>
      </c>
      <c r="Y45">
        <f t="shared" si="56"/>
        <v>5</v>
      </c>
      <c r="AA45">
        <f>IF($G45=AA$5,$S45,0)</f>
        <v>0</v>
      </c>
      <c r="AB45">
        <f>IF($G45=AB$5,$S45,0)</f>
        <v>0</v>
      </c>
    </row>
    <row r="46" spans="1:28" ht="15.75" customHeight="1" x14ac:dyDescent="0.25">
      <c r="A46" s="19"/>
      <c r="B46" s="19"/>
      <c r="C46" s="11"/>
      <c r="D46" s="19"/>
      <c r="E46" s="19"/>
      <c r="F46" s="19"/>
      <c r="G46" s="11"/>
      <c r="H46" s="11"/>
      <c r="I46" s="11"/>
      <c r="J46" s="9"/>
      <c r="K46" s="9">
        <f t="shared" ref="K46:N46" si="57">K45-J45</f>
        <v>8.1712962962962963E-3</v>
      </c>
      <c r="L46" s="9">
        <f t="shared" si="57"/>
        <v>7.6157407407407389E-3</v>
      </c>
      <c r="M46" s="9">
        <f t="shared" si="57"/>
        <v>7.7546296296296287E-3</v>
      </c>
      <c r="N46" s="9">
        <f t="shared" si="57"/>
        <v>7.5810185185185147E-3</v>
      </c>
      <c r="O46" s="9"/>
      <c r="P46" s="10"/>
      <c r="Q46" s="34"/>
      <c r="S46" s="11"/>
    </row>
    <row r="47" spans="1:28" ht="15.75" customHeight="1" x14ac:dyDescent="0.25">
      <c r="A47" s="18">
        <v>21</v>
      </c>
      <c r="B47" s="18">
        <v>87</v>
      </c>
      <c r="C47" s="8" t="s">
        <v>61</v>
      </c>
      <c r="D47" s="18">
        <v>1994</v>
      </c>
      <c r="E47" s="18" t="s">
        <v>36</v>
      </c>
      <c r="F47" s="18" t="s">
        <v>55</v>
      </c>
      <c r="G47" s="8"/>
      <c r="H47" s="11"/>
      <c r="I47" s="17" t="s">
        <v>207</v>
      </c>
      <c r="J47" s="9">
        <v>7.9893518518518516E-3</v>
      </c>
      <c r="K47" s="9">
        <v>1.592730324074074E-2</v>
      </c>
      <c r="L47" s="9">
        <v>2.3852326388888886E-2</v>
      </c>
      <c r="M47" s="9">
        <v>3.1602222222222219E-2</v>
      </c>
      <c r="N47" s="9">
        <v>3.9585856481481482E-2</v>
      </c>
      <c r="O47" s="9"/>
      <c r="P47" s="10" t="s">
        <v>39</v>
      </c>
      <c r="Q47" s="34"/>
      <c r="S47" s="11">
        <f t="shared" ref="S47" si="58">COUNTA(J47:O47)</f>
        <v>5</v>
      </c>
      <c r="T47">
        <f t="shared" ref="T47:Y47" si="59">IF($F47=T$5,$S47,0)</f>
        <v>0</v>
      </c>
      <c r="U47">
        <f t="shared" si="59"/>
        <v>0</v>
      </c>
      <c r="V47">
        <f t="shared" si="59"/>
        <v>5</v>
      </c>
      <c r="W47">
        <f t="shared" si="59"/>
        <v>0</v>
      </c>
      <c r="X47">
        <f t="shared" si="59"/>
        <v>0</v>
      </c>
      <c r="Y47">
        <f t="shared" si="59"/>
        <v>0</v>
      </c>
      <c r="AA47">
        <f>IF($G47=AA$5,$S47,0)</f>
        <v>0</v>
      </c>
      <c r="AB47">
        <f>IF($G47=AB$5,$S47,0)</f>
        <v>0</v>
      </c>
    </row>
    <row r="48" spans="1:28" ht="15.75" customHeight="1" x14ac:dyDescent="0.25">
      <c r="A48" s="19"/>
      <c r="B48" s="19"/>
      <c r="C48" s="11"/>
      <c r="D48" s="19"/>
      <c r="E48" s="19"/>
      <c r="F48" s="19"/>
      <c r="G48" s="11"/>
      <c r="H48" s="11"/>
      <c r="I48" s="11"/>
      <c r="J48" s="9"/>
      <c r="K48" s="9">
        <f t="shared" ref="K48:N48" si="60">K47-J47</f>
        <v>7.9379513888888885E-3</v>
      </c>
      <c r="L48" s="9">
        <f t="shared" si="60"/>
        <v>7.9250231481481463E-3</v>
      </c>
      <c r="M48" s="9">
        <f t="shared" si="60"/>
        <v>7.7498958333333326E-3</v>
      </c>
      <c r="N48" s="9">
        <f t="shared" si="60"/>
        <v>7.9836342592592632E-3</v>
      </c>
      <c r="O48" s="9"/>
      <c r="P48" s="10"/>
      <c r="Q48" s="34"/>
      <c r="S48" s="11"/>
    </row>
    <row r="49" spans="1:28" ht="15.75" customHeight="1" x14ac:dyDescent="0.25">
      <c r="A49" s="18">
        <v>22</v>
      </c>
      <c r="B49" s="18">
        <v>72</v>
      </c>
      <c r="C49" s="8" t="s">
        <v>62</v>
      </c>
      <c r="D49" s="18">
        <v>1956</v>
      </c>
      <c r="E49" s="18" t="s">
        <v>63</v>
      </c>
      <c r="F49" s="18"/>
      <c r="G49" s="8"/>
      <c r="H49" s="8" t="s">
        <v>64</v>
      </c>
      <c r="I49" s="17" t="s">
        <v>207</v>
      </c>
      <c r="J49" s="9">
        <v>7.8455902777777777E-3</v>
      </c>
      <c r="K49" s="9">
        <v>1.5724710648148146E-2</v>
      </c>
      <c r="L49" s="9">
        <v>2.3708819444444446E-2</v>
      </c>
      <c r="M49" s="9">
        <v>3.1697094907407408E-2</v>
      </c>
      <c r="N49" s="9">
        <v>3.9605243055555558E-2</v>
      </c>
      <c r="O49" s="9"/>
      <c r="P49" s="10" t="s">
        <v>19</v>
      </c>
      <c r="Q49" s="34"/>
      <c r="S49" s="11">
        <f t="shared" ref="S49" si="61">COUNTA(J49:O49)</f>
        <v>5</v>
      </c>
      <c r="T49">
        <f t="shared" ref="T49:Y49" si="62">IF($F49=T$5,$S49,0)</f>
        <v>0</v>
      </c>
      <c r="U49">
        <f t="shared" si="62"/>
        <v>0</v>
      </c>
      <c r="V49">
        <f t="shared" si="62"/>
        <v>0</v>
      </c>
      <c r="W49">
        <f t="shared" si="62"/>
        <v>0</v>
      </c>
      <c r="X49">
        <f t="shared" si="62"/>
        <v>0</v>
      </c>
      <c r="Y49">
        <f t="shared" si="62"/>
        <v>0</v>
      </c>
      <c r="AA49">
        <f>IF($G49=AA$5,$S49,0)</f>
        <v>0</v>
      </c>
      <c r="AB49">
        <f>IF($G49=AB$5,$S49,0)</f>
        <v>0</v>
      </c>
    </row>
    <row r="50" spans="1:28" ht="15.75" customHeight="1" x14ac:dyDescent="0.25">
      <c r="A50" s="19"/>
      <c r="B50" s="19"/>
      <c r="C50" s="11"/>
      <c r="D50" s="19"/>
      <c r="E50" s="19"/>
      <c r="F50" s="19"/>
      <c r="G50" s="11"/>
      <c r="H50" s="11"/>
      <c r="I50" s="11"/>
      <c r="J50" s="9"/>
      <c r="K50" s="9">
        <f t="shared" ref="K50:N50" si="63">K49-J49</f>
        <v>7.8791203703703679E-3</v>
      </c>
      <c r="L50" s="9">
        <f t="shared" si="63"/>
        <v>7.9841087962962999E-3</v>
      </c>
      <c r="M50" s="9">
        <f t="shared" si="63"/>
        <v>7.9882754629629626E-3</v>
      </c>
      <c r="N50" s="9">
        <f t="shared" si="63"/>
        <v>7.9081481481481503E-3</v>
      </c>
      <c r="O50" s="9"/>
      <c r="P50" s="10"/>
      <c r="Q50" s="34"/>
      <c r="S50" s="11"/>
    </row>
    <row r="51" spans="1:28" ht="15.75" customHeight="1" x14ac:dyDescent="0.25">
      <c r="A51" s="18">
        <v>23</v>
      </c>
      <c r="B51" s="18">
        <v>767</v>
      </c>
      <c r="C51" s="8" t="s">
        <v>65</v>
      </c>
      <c r="D51" s="18">
        <v>1954</v>
      </c>
      <c r="E51" s="18" t="s">
        <v>63</v>
      </c>
      <c r="F51" s="18"/>
      <c r="G51" s="8"/>
      <c r="H51" s="8" t="s">
        <v>26</v>
      </c>
      <c r="I51" s="17" t="s">
        <v>207</v>
      </c>
      <c r="J51" s="9">
        <v>7.7998611111111107E-3</v>
      </c>
      <c r="K51" s="9">
        <v>1.5849525462962963E-2</v>
      </c>
      <c r="L51" s="9">
        <v>2.3772210648148148E-2</v>
      </c>
      <c r="M51" s="9">
        <v>3.1686122685185183E-2</v>
      </c>
      <c r="N51" s="9">
        <v>3.9671944444444447E-2</v>
      </c>
      <c r="O51" s="9"/>
      <c r="P51" s="10" t="s">
        <v>24</v>
      </c>
      <c r="Q51" s="34"/>
      <c r="S51" s="11">
        <f t="shared" ref="S51" si="64">COUNTA(J51:O51)</f>
        <v>5</v>
      </c>
      <c r="T51">
        <f t="shared" ref="T51:Y51" si="65">IF($F51=T$5,$S51,0)</f>
        <v>0</v>
      </c>
      <c r="U51">
        <f t="shared" si="65"/>
        <v>0</v>
      </c>
      <c r="V51">
        <f t="shared" si="65"/>
        <v>0</v>
      </c>
      <c r="W51">
        <f t="shared" si="65"/>
        <v>0</v>
      </c>
      <c r="X51">
        <f t="shared" si="65"/>
        <v>0</v>
      </c>
      <c r="Y51">
        <f t="shared" si="65"/>
        <v>0</v>
      </c>
      <c r="AA51">
        <f>IF($G51=AA$5,$S51,0)</f>
        <v>0</v>
      </c>
      <c r="AB51">
        <f>IF($G51=AB$5,$S51,0)</f>
        <v>0</v>
      </c>
    </row>
    <row r="52" spans="1:28" ht="15.75" customHeight="1" x14ac:dyDescent="0.25">
      <c r="A52" s="19"/>
      <c r="B52" s="19"/>
      <c r="C52" s="11"/>
      <c r="D52" s="19"/>
      <c r="E52" s="19"/>
      <c r="F52" s="19"/>
      <c r="G52" s="11"/>
      <c r="H52" s="11"/>
      <c r="I52" s="11"/>
      <c r="J52" s="9"/>
      <c r="K52" s="9">
        <f t="shared" ref="K52:N52" si="66">K51-J51</f>
        <v>8.0496643518518513E-3</v>
      </c>
      <c r="L52" s="9">
        <f t="shared" si="66"/>
        <v>7.9226851851851854E-3</v>
      </c>
      <c r="M52" s="9">
        <f t="shared" si="66"/>
        <v>7.9139120370370353E-3</v>
      </c>
      <c r="N52" s="9">
        <f t="shared" si="66"/>
        <v>7.9858217592592637E-3</v>
      </c>
      <c r="O52" s="9"/>
      <c r="P52" s="10"/>
      <c r="Q52" s="34"/>
      <c r="S52" s="11"/>
    </row>
    <row r="53" spans="1:28" ht="15.75" customHeight="1" x14ac:dyDescent="0.25">
      <c r="A53" s="18">
        <v>24</v>
      </c>
      <c r="B53" s="18">
        <v>180</v>
      </c>
      <c r="C53" s="8" t="s">
        <v>66</v>
      </c>
      <c r="D53" s="18">
        <v>1974</v>
      </c>
      <c r="E53" s="18" t="s">
        <v>21</v>
      </c>
      <c r="F53" s="18"/>
      <c r="G53" s="8"/>
      <c r="H53" s="8" t="s">
        <v>23</v>
      </c>
      <c r="I53" s="17" t="s">
        <v>207</v>
      </c>
      <c r="J53" s="9">
        <v>7.317037037037036E-3</v>
      </c>
      <c r="K53" s="9">
        <v>1.5323125E-2</v>
      </c>
      <c r="L53" s="9">
        <v>2.3421527777777774E-2</v>
      </c>
      <c r="M53" s="9">
        <v>3.1879236111111112E-2</v>
      </c>
      <c r="N53" s="9">
        <v>3.9893576388888886E-2</v>
      </c>
      <c r="O53" s="9"/>
      <c r="P53" s="10" t="s">
        <v>52</v>
      </c>
      <c r="Q53" s="34"/>
      <c r="S53" s="11">
        <f t="shared" ref="S53" si="67">COUNTA(J53:O53)</f>
        <v>5</v>
      </c>
      <c r="T53">
        <f t="shared" ref="T53:Y53" si="68">IF($F53=T$5,$S53,0)</f>
        <v>0</v>
      </c>
      <c r="U53">
        <f t="shared" si="68"/>
        <v>0</v>
      </c>
      <c r="V53">
        <f t="shared" si="68"/>
        <v>0</v>
      </c>
      <c r="W53">
        <f t="shared" si="68"/>
        <v>0</v>
      </c>
      <c r="X53">
        <f t="shared" si="68"/>
        <v>0</v>
      </c>
      <c r="Y53">
        <f t="shared" si="68"/>
        <v>0</v>
      </c>
      <c r="AA53">
        <f>IF($G53=AA$5,$S53,0)</f>
        <v>0</v>
      </c>
      <c r="AB53">
        <f>IF($G53=AB$5,$S53,0)</f>
        <v>0</v>
      </c>
    </row>
    <row r="54" spans="1:28" ht="15.75" customHeight="1" x14ac:dyDescent="0.25">
      <c r="A54" s="19"/>
      <c r="B54" s="19"/>
      <c r="C54" s="11"/>
      <c r="D54" s="19"/>
      <c r="E54" s="19"/>
      <c r="F54" s="19"/>
      <c r="G54" s="11"/>
      <c r="H54" s="11"/>
      <c r="I54" s="11"/>
      <c r="J54" s="9"/>
      <c r="K54" s="9">
        <f t="shared" ref="K54:N54" si="69">K53-J53</f>
        <v>8.0060879629629648E-3</v>
      </c>
      <c r="L54" s="9">
        <f t="shared" si="69"/>
        <v>8.0984027777777738E-3</v>
      </c>
      <c r="M54" s="9">
        <f t="shared" si="69"/>
        <v>8.4577083333333379E-3</v>
      </c>
      <c r="N54" s="9">
        <f t="shared" si="69"/>
        <v>8.0143402777777747E-3</v>
      </c>
      <c r="O54" s="9"/>
      <c r="P54" s="10"/>
      <c r="Q54" s="34"/>
      <c r="S54" s="11"/>
    </row>
    <row r="55" spans="1:28" ht="15.75" customHeight="1" x14ac:dyDescent="0.25">
      <c r="A55" s="18">
        <v>25</v>
      </c>
      <c r="B55" s="18">
        <v>75</v>
      </c>
      <c r="C55" s="8" t="s">
        <v>67</v>
      </c>
      <c r="D55" s="18">
        <v>1951</v>
      </c>
      <c r="E55" s="18" t="s">
        <v>68</v>
      </c>
      <c r="F55" s="18" t="s">
        <v>69</v>
      </c>
      <c r="G55" s="8" t="s">
        <v>70</v>
      </c>
      <c r="H55" s="8" t="s">
        <v>64</v>
      </c>
      <c r="I55" s="17" t="s">
        <v>207</v>
      </c>
      <c r="J55" s="9">
        <v>7.7967708333333335E-3</v>
      </c>
      <c r="K55" s="9">
        <v>1.5864826388888888E-2</v>
      </c>
      <c r="L55" s="9">
        <v>2.3771979166666669E-2</v>
      </c>
      <c r="M55" s="9">
        <v>3.1680914351851851E-2</v>
      </c>
      <c r="N55" s="9">
        <v>4.0006006944444443E-2</v>
      </c>
      <c r="O55" s="9"/>
      <c r="P55" s="10" t="s">
        <v>19</v>
      </c>
      <c r="Q55" s="34"/>
      <c r="S55" s="11">
        <f t="shared" ref="S55" si="70">COUNTA(J55:O55)</f>
        <v>5</v>
      </c>
      <c r="T55">
        <f t="shared" ref="T55:Y55" si="71">IF($F55=T$5,$S55,0)</f>
        <v>0</v>
      </c>
      <c r="U55">
        <f t="shared" si="71"/>
        <v>0</v>
      </c>
      <c r="V55">
        <f t="shared" si="71"/>
        <v>0</v>
      </c>
      <c r="W55">
        <f t="shared" si="71"/>
        <v>5</v>
      </c>
      <c r="X55">
        <f t="shared" si="71"/>
        <v>0</v>
      </c>
      <c r="Y55">
        <f t="shared" si="71"/>
        <v>0</v>
      </c>
      <c r="AA55">
        <f>IF($G55=AA$5,$S55,0)</f>
        <v>0</v>
      </c>
      <c r="AB55">
        <f>IF($G55=AB$5,$S55,0)</f>
        <v>5</v>
      </c>
    </row>
    <row r="56" spans="1:28" ht="15.75" customHeight="1" x14ac:dyDescent="0.25">
      <c r="A56" s="19"/>
      <c r="B56" s="19"/>
      <c r="C56" s="11"/>
      <c r="D56" s="19"/>
      <c r="E56" s="19"/>
      <c r="F56" s="19"/>
      <c r="G56" s="11"/>
      <c r="H56" s="11"/>
      <c r="I56" s="11"/>
      <c r="J56" s="9"/>
      <c r="K56" s="9">
        <f t="shared" ref="K56:N56" si="72">K55-J55</f>
        <v>8.068055555555554E-3</v>
      </c>
      <c r="L56" s="9">
        <f t="shared" si="72"/>
        <v>7.9071527777777803E-3</v>
      </c>
      <c r="M56" s="9">
        <f t="shared" si="72"/>
        <v>7.908935185185182E-3</v>
      </c>
      <c r="N56" s="9">
        <f t="shared" si="72"/>
        <v>8.3250925925925923E-3</v>
      </c>
      <c r="O56" s="9"/>
      <c r="P56" s="10"/>
      <c r="Q56" s="34"/>
      <c r="S56" s="11"/>
    </row>
    <row r="57" spans="1:28" ht="15.75" customHeight="1" x14ac:dyDescent="0.25">
      <c r="A57" s="18">
        <v>26</v>
      </c>
      <c r="B57" s="18">
        <v>98</v>
      </c>
      <c r="C57" s="8" t="s">
        <v>71</v>
      </c>
      <c r="D57" s="18">
        <v>1978</v>
      </c>
      <c r="E57" s="18" t="s">
        <v>21</v>
      </c>
      <c r="F57" s="18" t="s">
        <v>55</v>
      </c>
      <c r="G57" s="8"/>
      <c r="H57" s="11"/>
      <c r="I57" s="17" t="s">
        <v>207</v>
      </c>
      <c r="J57" s="9">
        <v>7.6257523148148152E-3</v>
      </c>
      <c r="K57" s="9">
        <v>1.5378171296296296E-2</v>
      </c>
      <c r="L57" s="9">
        <v>2.3456620370370371E-2</v>
      </c>
      <c r="M57" s="9">
        <v>3.1669016203703708E-2</v>
      </c>
      <c r="N57" s="9">
        <v>4.0050428240740739E-2</v>
      </c>
      <c r="O57" s="9"/>
      <c r="P57" s="10" t="s">
        <v>72</v>
      </c>
      <c r="Q57" s="34"/>
      <c r="S57" s="11">
        <f t="shared" ref="S57" si="73">COUNTA(J57:O57)</f>
        <v>5</v>
      </c>
      <c r="T57">
        <f t="shared" ref="T57:Y57" si="74">IF($F57=T$5,$S57,0)</f>
        <v>0</v>
      </c>
      <c r="U57">
        <f t="shared" si="74"/>
        <v>0</v>
      </c>
      <c r="V57">
        <f t="shared" si="74"/>
        <v>5</v>
      </c>
      <c r="W57">
        <f t="shared" si="74"/>
        <v>0</v>
      </c>
      <c r="X57">
        <f t="shared" si="74"/>
        <v>0</v>
      </c>
      <c r="Y57">
        <f t="shared" si="74"/>
        <v>0</v>
      </c>
      <c r="AA57">
        <f>IF($G57=AA$5,$S57,0)</f>
        <v>0</v>
      </c>
      <c r="AB57">
        <f>IF($G57=AB$5,$S57,0)</f>
        <v>0</v>
      </c>
    </row>
    <row r="58" spans="1:28" ht="15.75" customHeight="1" x14ac:dyDescent="0.25">
      <c r="A58" s="19"/>
      <c r="B58" s="19"/>
      <c r="C58" s="11"/>
      <c r="D58" s="19"/>
      <c r="E58" s="19"/>
      <c r="F58" s="19"/>
      <c r="G58" s="11"/>
      <c r="H58" s="11"/>
      <c r="I58" s="11"/>
      <c r="J58" s="9"/>
      <c r="K58" s="9">
        <f t="shared" ref="K58:N58" si="75">K57-J57</f>
        <v>7.7524189814814808E-3</v>
      </c>
      <c r="L58" s="9">
        <f t="shared" si="75"/>
        <v>8.0784490740740747E-3</v>
      </c>
      <c r="M58" s="9">
        <f t="shared" si="75"/>
        <v>8.2123958333333372E-3</v>
      </c>
      <c r="N58" s="9">
        <f t="shared" si="75"/>
        <v>8.381412037037031E-3</v>
      </c>
      <c r="O58" s="9"/>
      <c r="P58" s="10"/>
      <c r="Q58" s="34"/>
      <c r="S58" s="11"/>
    </row>
    <row r="59" spans="1:28" ht="15.75" customHeight="1" x14ac:dyDescent="0.25">
      <c r="A59" s="18">
        <v>27</v>
      </c>
      <c r="B59" s="18">
        <v>91</v>
      </c>
      <c r="C59" s="8" t="s">
        <v>73</v>
      </c>
      <c r="D59" s="18">
        <v>1968</v>
      </c>
      <c r="E59" s="18" t="s">
        <v>54</v>
      </c>
      <c r="F59" s="18" t="s">
        <v>74</v>
      </c>
      <c r="G59" s="8"/>
      <c r="H59" s="11"/>
      <c r="I59" s="17" t="s">
        <v>207</v>
      </c>
      <c r="J59" s="9">
        <v>7.8121527777777781E-3</v>
      </c>
      <c r="K59" s="9">
        <v>1.5872650462962965E-2</v>
      </c>
      <c r="L59" s="9">
        <v>2.3862569444444443E-2</v>
      </c>
      <c r="M59" s="9">
        <v>3.2026793981481484E-2</v>
      </c>
      <c r="N59" s="9">
        <v>4.0135243055555554E-2</v>
      </c>
      <c r="O59" s="9"/>
      <c r="P59" s="10" t="s">
        <v>24</v>
      </c>
      <c r="Q59" s="34"/>
      <c r="S59" s="11">
        <f t="shared" ref="S59" si="76">COUNTA(J59:O59)</f>
        <v>5</v>
      </c>
      <c r="T59">
        <f t="shared" ref="T59:Y59" si="77">IF($F59=T$5,$S59,0)</f>
        <v>0</v>
      </c>
      <c r="U59">
        <f t="shared" si="77"/>
        <v>0</v>
      </c>
      <c r="V59">
        <f t="shared" si="77"/>
        <v>0</v>
      </c>
      <c r="W59">
        <f t="shared" si="77"/>
        <v>0</v>
      </c>
      <c r="X59">
        <f t="shared" si="77"/>
        <v>5</v>
      </c>
      <c r="Y59">
        <f t="shared" si="77"/>
        <v>0</v>
      </c>
      <c r="AA59">
        <f>IF($G59=AA$5,$S59,0)</f>
        <v>0</v>
      </c>
      <c r="AB59">
        <f>IF($G59=AB$5,$S59,0)</f>
        <v>0</v>
      </c>
    </row>
    <row r="60" spans="1:28" ht="15.75" customHeight="1" x14ac:dyDescent="0.25">
      <c r="A60" s="19"/>
      <c r="B60" s="19"/>
      <c r="C60" s="11"/>
      <c r="D60" s="19"/>
      <c r="E60" s="19"/>
      <c r="F60" s="19"/>
      <c r="G60" s="11"/>
      <c r="H60" s="11"/>
      <c r="I60" s="11"/>
      <c r="J60" s="9"/>
      <c r="K60" s="9">
        <f t="shared" ref="K60:N60" si="78">K59-J59</f>
        <v>8.0604976851851862E-3</v>
      </c>
      <c r="L60" s="9">
        <f t="shared" si="78"/>
        <v>7.9899189814814781E-3</v>
      </c>
      <c r="M60" s="9">
        <f t="shared" si="78"/>
        <v>8.164224537037041E-3</v>
      </c>
      <c r="N60" s="9">
        <f t="shared" si="78"/>
        <v>8.10844907407407E-3</v>
      </c>
      <c r="O60" s="9"/>
      <c r="P60" s="10"/>
      <c r="Q60" s="34"/>
      <c r="S60" s="11"/>
    </row>
    <row r="61" spans="1:28" ht="15.75" customHeight="1" x14ac:dyDescent="0.25">
      <c r="A61" s="18">
        <v>28</v>
      </c>
      <c r="B61" s="18">
        <v>94</v>
      </c>
      <c r="C61" s="8" t="s">
        <v>76</v>
      </c>
      <c r="D61" s="18">
        <v>1966</v>
      </c>
      <c r="E61" s="18" t="s">
        <v>54</v>
      </c>
      <c r="F61" s="18" t="s">
        <v>60</v>
      </c>
      <c r="G61" s="8"/>
      <c r="H61" s="11"/>
      <c r="I61" s="17" t="s">
        <v>207</v>
      </c>
      <c r="J61" s="9">
        <v>8.4985995370370371E-3</v>
      </c>
      <c r="K61" s="9">
        <v>1.6352569444444444E-2</v>
      </c>
      <c r="L61" s="9">
        <v>2.4303611111111109E-2</v>
      </c>
      <c r="M61" s="9">
        <v>3.2447511574074078E-2</v>
      </c>
      <c r="N61" s="9">
        <v>4.0792500000000002E-2</v>
      </c>
      <c r="O61" s="9"/>
      <c r="P61" s="10" t="s">
        <v>29</v>
      </c>
      <c r="Q61" s="34"/>
      <c r="S61" s="11">
        <f t="shared" ref="S61" si="79">COUNTA(J61:O61)</f>
        <v>5</v>
      </c>
      <c r="T61">
        <f t="shared" ref="T61:Y61" si="80">IF($F61=T$5,$S61,0)</f>
        <v>0</v>
      </c>
      <c r="U61">
        <f t="shared" si="80"/>
        <v>0</v>
      </c>
      <c r="V61">
        <f t="shared" si="80"/>
        <v>0</v>
      </c>
      <c r="W61">
        <f t="shared" si="80"/>
        <v>0</v>
      </c>
      <c r="X61">
        <f t="shared" si="80"/>
        <v>0</v>
      </c>
      <c r="Y61">
        <f t="shared" si="80"/>
        <v>5</v>
      </c>
      <c r="AA61">
        <f>IF($G61=AA$5,$S61,0)</f>
        <v>0</v>
      </c>
      <c r="AB61">
        <f>IF($G61=AB$5,$S61,0)</f>
        <v>0</v>
      </c>
    </row>
    <row r="62" spans="1:28" ht="15.75" customHeight="1" x14ac:dyDescent="0.25">
      <c r="A62" s="19"/>
      <c r="B62" s="19"/>
      <c r="C62" s="11"/>
      <c r="D62" s="19"/>
      <c r="E62" s="19"/>
      <c r="F62" s="19"/>
      <c r="G62" s="11"/>
      <c r="H62" s="11"/>
      <c r="I62" s="11"/>
      <c r="J62" s="9"/>
      <c r="K62" s="9">
        <f t="shared" ref="K62:N62" si="81">K61-J61</f>
        <v>7.8539699074074067E-3</v>
      </c>
      <c r="L62" s="9">
        <f t="shared" si="81"/>
        <v>7.9510416666666653E-3</v>
      </c>
      <c r="M62" s="9">
        <f t="shared" si="81"/>
        <v>8.1439004629629691E-3</v>
      </c>
      <c r="N62" s="9">
        <f t="shared" si="81"/>
        <v>8.3449884259259241E-3</v>
      </c>
      <c r="O62" s="9"/>
      <c r="P62" s="10"/>
      <c r="Q62" s="34"/>
      <c r="S62" s="11"/>
    </row>
    <row r="63" spans="1:28" ht="15.75" customHeight="1" x14ac:dyDescent="0.25">
      <c r="A63" s="18">
        <v>29</v>
      </c>
      <c r="B63" s="18">
        <v>187</v>
      </c>
      <c r="C63" s="8" t="s">
        <v>77</v>
      </c>
      <c r="D63" s="18">
        <v>1970</v>
      </c>
      <c r="E63" s="18" t="s">
        <v>54</v>
      </c>
      <c r="F63" s="18" t="s">
        <v>60</v>
      </c>
      <c r="G63" s="8"/>
      <c r="H63" s="11"/>
      <c r="I63" s="17" t="s">
        <v>207</v>
      </c>
      <c r="J63" s="9">
        <v>8.8901041666666677E-3</v>
      </c>
      <c r="K63" s="9">
        <v>1.7747974537037036E-2</v>
      </c>
      <c r="L63" s="9">
        <v>2.5638460648148148E-2</v>
      </c>
      <c r="M63" s="9">
        <v>3.3431805555555562E-2</v>
      </c>
      <c r="N63" s="9">
        <v>4.1352870370370366E-2</v>
      </c>
      <c r="O63" s="9"/>
      <c r="P63" s="10" t="s">
        <v>34</v>
      </c>
      <c r="Q63" s="34"/>
      <c r="S63" s="11">
        <f t="shared" ref="S63" si="82">COUNTA(J63:O63)</f>
        <v>5</v>
      </c>
      <c r="T63">
        <f t="shared" ref="T63:Y63" si="83">IF($F63=T$5,$S63,0)</f>
        <v>0</v>
      </c>
      <c r="U63">
        <f t="shared" si="83"/>
        <v>0</v>
      </c>
      <c r="V63">
        <f t="shared" si="83"/>
        <v>0</v>
      </c>
      <c r="W63">
        <f t="shared" si="83"/>
        <v>0</v>
      </c>
      <c r="X63">
        <f t="shared" si="83"/>
        <v>0</v>
      </c>
      <c r="Y63">
        <f t="shared" si="83"/>
        <v>5</v>
      </c>
      <c r="AA63">
        <f>IF($G63=AA$5,$S63,0)</f>
        <v>0</v>
      </c>
      <c r="AB63">
        <f>IF($G63=AB$5,$S63,0)</f>
        <v>0</v>
      </c>
    </row>
    <row r="64" spans="1:28" ht="15.75" customHeight="1" x14ac:dyDescent="0.25">
      <c r="A64" s="19"/>
      <c r="B64" s="19"/>
      <c r="C64" s="11"/>
      <c r="D64" s="19"/>
      <c r="E64" s="19"/>
      <c r="F64" s="19"/>
      <c r="G64" s="11"/>
      <c r="H64" s="11"/>
      <c r="I64" s="11"/>
      <c r="J64" s="9"/>
      <c r="K64" s="9">
        <f t="shared" ref="K64:N64" si="84">K63-J63</f>
        <v>8.8578703703703684E-3</v>
      </c>
      <c r="L64" s="9">
        <f t="shared" si="84"/>
        <v>7.890486111111112E-3</v>
      </c>
      <c r="M64" s="9">
        <f t="shared" si="84"/>
        <v>7.7933449074074138E-3</v>
      </c>
      <c r="N64" s="9">
        <f t="shared" si="84"/>
        <v>7.9210648148148044E-3</v>
      </c>
      <c r="O64" s="9"/>
      <c r="P64" s="10"/>
      <c r="Q64" s="34"/>
      <c r="S64" s="11"/>
    </row>
    <row r="65" spans="1:28" ht="15.75" customHeight="1" x14ac:dyDescent="0.25">
      <c r="A65" s="18">
        <v>30</v>
      </c>
      <c r="B65" s="18">
        <v>62</v>
      </c>
      <c r="C65" s="8" t="s">
        <v>78</v>
      </c>
      <c r="D65" s="18">
        <v>1981</v>
      </c>
      <c r="E65" s="18" t="s">
        <v>21</v>
      </c>
      <c r="F65" s="18" t="s">
        <v>28</v>
      </c>
      <c r="G65" s="8"/>
      <c r="H65" s="11"/>
      <c r="I65" s="17" t="s">
        <v>207</v>
      </c>
      <c r="J65" s="9">
        <v>7.7745601851851856E-3</v>
      </c>
      <c r="K65" s="9">
        <v>1.5995358796296297E-2</v>
      </c>
      <c r="L65" s="9">
        <v>2.4502210648148146E-2</v>
      </c>
      <c r="M65" s="9">
        <v>3.3131250000000001E-2</v>
      </c>
      <c r="N65" s="9">
        <v>4.176381944444444E-2</v>
      </c>
      <c r="O65" s="9"/>
      <c r="P65" s="10" t="s">
        <v>79</v>
      </c>
      <c r="Q65" s="34"/>
      <c r="S65" s="11">
        <f t="shared" ref="S65" si="85">COUNTA(J65:O65)</f>
        <v>5</v>
      </c>
      <c r="T65">
        <f t="shared" ref="T65:Y65" si="86">IF($F65=T$5,$S65,0)</f>
        <v>5</v>
      </c>
      <c r="U65">
        <f t="shared" si="86"/>
        <v>0</v>
      </c>
      <c r="V65">
        <f t="shared" si="86"/>
        <v>0</v>
      </c>
      <c r="W65">
        <f t="shared" si="86"/>
        <v>0</v>
      </c>
      <c r="X65">
        <f t="shared" si="86"/>
        <v>0</v>
      </c>
      <c r="Y65">
        <f t="shared" si="86"/>
        <v>0</v>
      </c>
      <c r="AA65">
        <f>IF($G65=AA$5,$S65,0)</f>
        <v>0</v>
      </c>
      <c r="AB65">
        <f>IF($G65=AB$5,$S65,0)</f>
        <v>0</v>
      </c>
    </row>
    <row r="66" spans="1:28" ht="15.75" customHeight="1" x14ac:dyDescent="0.25">
      <c r="A66" s="19"/>
      <c r="B66" s="19"/>
      <c r="C66" s="11"/>
      <c r="D66" s="19"/>
      <c r="E66" s="19"/>
      <c r="F66" s="19"/>
      <c r="G66" s="11"/>
      <c r="H66" s="11"/>
      <c r="I66" s="11"/>
      <c r="J66" s="9"/>
      <c r="K66" s="9">
        <f t="shared" ref="K66:N66" si="87">K65-J65</f>
        <v>8.220798611111111E-3</v>
      </c>
      <c r="L66" s="9">
        <f t="shared" si="87"/>
        <v>8.5068518518518488E-3</v>
      </c>
      <c r="M66" s="9">
        <f t="shared" si="87"/>
        <v>8.6290393518518547E-3</v>
      </c>
      <c r="N66" s="9">
        <f t="shared" si="87"/>
        <v>8.6325694444444392E-3</v>
      </c>
      <c r="O66" s="9"/>
      <c r="P66" s="10"/>
      <c r="Q66" s="34"/>
      <c r="S66" s="11"/>
    </row>
    <row r="67" spans="1:28" ht="15.75" customHeight="1" x14ac:dyDescent="0.25">
      <c r="A67" s="18">
        <v>31</v>
      </c>
      <c r="B67" s="18">
        <v>95</v>
      </c>
      <c r="C67" s="8" t="s">
        <v>80</v>
      </c>
      <c r="D67" s="18">
        <v>1998</v>
      </c>
      <c r="E67" s="18" t="s">
        <v>36</v>
      </c>
      <c r="F67" s="18" t="s">
        <v>74</v>
      </c>
      <c r="G67" s="8"/>
      <c r="H67" s="11"/>
      <c r="I67" s="17" t="s">
        <v>207</v>
      </c>
      <c r="J67" s="9">
        <v>7.7417708333333323E-3</v>
      </c>
      <c r="K67" s="9">
        <v>1.6126168981481483E-2</v>
      </c>
      <c r="L67" s="9">
        <v>2.5091956018518519E-2</v>
      </c>
      <c r="M67" s="9">
        <v>3.3605821759259261E-2</v>
      </c>
      <c r="N67" s="9">
        <v>4.2324247685185189E-2</v>
      </c>
      <c r="O67" s="9"/>
      <c r="P67" s="10" t="s">
        <v>43</v>
      </c>
      <c r="Q67" s="34"/>
      <c r="S67" s="11">
        <f t="shared" ref="S67" si="88">COUNTA(J67:O67)</f>
        <v>5</v>
      </c>
      <c r="T67">
        <f t="shared" ref="T67:Y67" si="89">IF($F67=T$5,$S67,0)</f>
        <v>0</v>
      </c>
      <c r="U67">
        <f t="shared" si="89"/>
        <v>0</v>
      </c>
      <c r="V67">
        <f t="shared" si="89"/>
        <v>0</v>
      </c>
      <c r="W67">
        <f t="shared" si="89"/>
        <v>0</v>
      </c>
      <c r="X67">
        <f t="shared" si="89"/>
        <v>5</v>
      </c>
      <c r="Y67">
        <f t="shared" si="89"/>
        <v>0</v>
      </c>
      <c r="AA67">
        <f>IF($G67=AA$5,$S67,0)</f>
        <v>0</v>
      </c>
      <c r="AB67">
        <f>IF($G67=AB$5,$S67,0)</f>
        <v>0</v>
      </c>
    </row>
    <row r="68" spans="1:28" ht="15.75" customHeight="1" x14ac:dyDescent="0.25">
      <c r="A68" s="19"/>
      <c r="B68" s="19"/>
      <c r="C68" s="11"/>
      <c r="D68" s="19"/>
      <c r="E68" s="19"/>
      <c r="F68" s="19"/>
      <c r="G68" s="11"/>
      <c r="H68" s="11"/>
      <c r="I68" s="11"/>
      <c r="J68" s="9"/>
      <c r="K68" s="9">
        <f t="shared" ref="K68:N68" si="90">K67-J67</f>
        <v>8.3843981481481512E-3</v>
      </c>
      <c r="L68" s="9">
        <f t="shared" si="90"/>
        <v>8.965787037037036E-3</v>
      </c>
      <c r="M68" s="9">
        <f t="shared" si="90"/>
        <v>8.513865740740742E-3</v>
      </c>
      <c r="N68" s="9">
        <f t="shared" si="90"/>
        <v>8.7184259259259281E-3</v>
      </c>
      <c r="O68" s="9"/>
      <c r="P68" s="10"/>
      <c r="Q68" s="34"/>
      <c r="S68" s="11"/>
    </row>
    <row r="69" spans="1:28" ht="15.75" customHeight="1" x14ac:dyDescent="0.25">
      <c r="A69" s="18">
        <v>32</v>
      </c>
      <c r="B69" s="18">
        <v>55</v>
      </c>
      <c r="C69" s="8" t="s">
        <v>81</v>
      </c>
      <c r="D69" s="18">
        <v>1968</v>
      </c>
      <c r="E69" s="18" t="s">
        <v>54</v>
      </c>
      <c r="F69" s="18" t="s">
        <v>74</v>
      </c>
      <c r="G69" s="8"/>
      <c r="H69" s="11"/>
      <c r="I69" s="17" t="s">
        <v>207</v>
      </c>
      <c r="J69" s="9">
        <v>7.8614814814814814E-3</v>
      </c>
      <c r="K69" s="9">
        <v>1.6112800925925926E-2</v>
      </c>
      <c r="L69" s="9">
        <v>2.4609791666666669E-2</v>
      </c>
      <c r="M69" s="9">
        <v>3.3270243055555551E-2</v>
      </c>
      <c r="N69" s="9">
        <v>4.2571261574074072E-2</v>
      </c>
      <c r="O69" s="9"/>
      <c r="P69" s="10" t="s">
        <v>39</v>
      </c>
      <c r="Q69" s="34"/>
      <c r="S69" s="11">
        <f t="shared" ref="S69" si="91">COUNTA(J69:O69)</f>
        <v>5</v>
      </c>
      <c r="T69">
        <f t="shared" ref="T69:Y69" si="92">IF($F69=T$5,$S69,0)</f>
        <v>0</v>
      </c>
      <c r="U69">
        <f t="shared" si="92"/>
        <v>0</v>
      </c>
      <c r="V69">
        <f t="shared" si="92"/>
        <v>0</v>
      </c>
      <c r="W69">
        <f t="shared" si="92"/>
        <v>0</v>
      </c>
      <c r="X69">
        <f t="shared" si="92"/>
        <v>5</v>
      </c>
      <c r="Y69">
        <f t="shared" si="92"/>
        <v>0</v>
      </c>
      <c r="AA69">
        <f>IF($G69=AA$5,$S69,0)</f>
        <v>0</v>
      </c>
      <c r="AB69">
        <f>IF($G69=AB$5,$S69,0)</f>
        <v>0</v>
      </c>
    </row>
    <row r="70" spans="1:28" ht="15.75" customHeight="1" x14ac:dyDescent="0.25">
      <c r="A70" s="19"/>
      <c r="B70" s="19"/>
      <c r="C70" s="11"/>
      <c r="D70" s="19"/>
      <c r="E70" s="19"/>
      <c r="F70" s="19"/>
      <c r="G70" s="11"/>
      <c r="H70" s="11"/>
      <c r="I70" s="11"/>
      <c r="J70" s="9"/>
      <c r="K70" s="9">
        <f t="shared" ref="K70:N70" si="93">K69-J69</f>
        <v>8.2513194444444448E-3</v>
      </c>
      <c r="L70" s="9">
        <f t="shared" si="93"/>
        <v>8.4969907407407425E-3</v>
      </c>
      <c r="M70" s="9">
        <f t="shared" si="93"/>
        <v>8.6604513888888825E-3</v>
      </c>
      <c r="N70" s="9">
        <f t="shared" si="93"/>
        <v>9.301018518518521E-3</v>
      </c>
      <c r="O70" s="9"/>
      <c r="P70" s="10"/>
      <c r="Q70" s="34"/>
      <c r="S70" s="11"/>
    </row>
    <row r="71" spans="1:28" ht="15.75" customHeight="1" x14ac:dyDescent="0.25">
      <c r="A71" s="18">
        <v>33</v>
      </c>
      <c r="B71" s="18">
        <v>110</v>
      </c>
      <c r="C71" s="8" t="s">
        <v>82</v>
      </c>
      <c r="D71" s="18">
        <v>1990</v>
      </c>
      <c r="E71" s="18" t="s">
        <v>17</v>
      </c>
      <c r="F71" s="18" t="s">
        <v>28</v>
      </c>
      <c r="G71" s="8"/>
      <c r="H71" s="11"/>
      <c r="I71" s="17" t="s">
        <v>207</v>
      </c>
      <c r="J71" s="9">
        <v>8.0004513888888885E-3</v>
      </c>
      <c r="K71" s="9">
        <v>1.680471064814815E-2</v>
      </c>
      <c r="L71" s="9">
        <v>2.528222222222222E-2</v>
      </c>
      <c r="M71" s="9">
        <v>3.4452905092592592E-2</v>
      </c>
      <c r="N71" s="9">
        <v>4.308146990740741E-2</v>
      </c>
      <c r="O71" s="9"/>
      <c r="P71" s="10" t="s">
        <v>72</v>
      </c>
      <c r="Q71" s="34"/>
      <c r="S71" s="11">
        <f t="shared" ref="S71" si="94">COUNTA(J71:O71)</f>
        <v>5</v>
      </c>
      <c r="T71">
        <f t="shared" ref="T71:Y71" si="95">IF($F71=T$5,$S71,0)</f>
        <v>5</v>
      </c>
      <c r="U71">
        <f t="shared" si="95"/>
        <v>0</v>
      </c>
      <c r="V71">
        <f t="shared" si="95"/>
        <v>0</v>
      </c>
      <c r="W71">
        <f t="shared" si="95"/>
        <v>0</v>
      </c>
      <c r="X71">
        <f t="shared" si="95"/>
        <v>0</v>
      </c>
      <c r="Y71">
        <f t="shared" si="95"/>
        <v>0</v>
      </c>
      <c r="AA71">
        <f>IF($G71=AA$5,$S71,0)</f>
        <v>0</v>
      </c>
      <c r="AB71">
        <f>IF($G71=AB$5,$S71,0)</f>
        <v>0</v>
      </c>
    </row>
    <row r="72" spans="1:28" ht="15.75" customHeight="1" x14ac:dyDescent="0.25">
      <c r="A72" s="19"/>
      <c r="B72" s="19"/>
      <c r="C72" s="11"/>
      <c r="D72" s="19"/>
      <c r="E72" s="19"/>
      <c r="F72" s="19"/>
      <c r="G72" s="11"/>
      <c r="H72" s="11"/>
      <c r="I72" s="11"/>
      <c r="J72" s="9"/>
      <c r="K72" s="9">
        <f t="shared" ref="K72:N72" si="96">K71-J71</f>
        <v>8.8042592592592617E-3</v>
      </c>
      <c r="L72" s="9">
        <f t="shared" si="96"/>
        <v>8.4775115740740696E-3</v>
      </c>
      <c r="M72" s="9">
        <f t="shared" si="96"/>
        <v>9.1706828703703724E-3</v>
      </c>
      <c r="N72" s="9">
        <f t="shared" si="96"/>
        <v>8.6285648148148181E-3</v>
      </c>
      <c r="O72" s="9"/>
      <c r="P72" s="10"/>
      <c r="Q72" s="34"/>
      <c r="S72" s="11"/>
    </row>
    <row r="73" spans="1:28" ht="15.75" customHeight="1" x14ac:dyDescent="0.25">
      <c r="A73" s="18">
        <v>34</v>
      </c>
      <c r="B73" s="18">
        <v>76</v>
      </c>
      <c r="C73" s="8" t="s">
        <v>83</v>
      </c>
      <c r="D73" s="18">
        <v>1974</v>
      </c>
      <c r="E73" s="18" t="s">
        <v>21</v>
      </c>
      <c r="F73" s="18" t="s">
        <v>69</v>
      </c>
      <c r="G73" s="8" t="s">
        <v>70</v>
      </c>
      <c r="H73" s="11"/>
      <c r="I73" s="17" t="s">
        <v>207</v>
      </c>
      <c r="J73" s="9">
        <v>8.0116782407407411E-3</v>
      </c>
      <c r="K73" s="9">
        <v>1.6010613425925923E-2</v>
      </c>
      <c r="L73" s="9">
        <v>2.4336041666666669E-2</v>
      </c>
      <c r="M73" s="9">
        <v>3.2910347222222226E-2</v>
      </c>
      <c r="N73" s="9"/>
      <c r="O73" s="9"/>
      <c r="P73" s="10" t="s">
        <v>84</v>
      </c>
      <c r="Q73" s="34"/>
      <c r="S73" s="11">
        <f t="shared" ref="S73" si="97">COUNTA(J73:O73)</f>
        <v>4</v>
      </c>
      <c r="T73">
        <f t="shared" ref="T73:Y73" si="98">IF($F73=T$5,$S73,0)</f>
        <v>0</v>
      </c>
      <c r="U73">
        <f t="shared" si="98"/>
        <v>0</v>
      </c>
      <c r="V73">
        <f t="shared" si="98"/>
        <v>0</v>
      </c>
      <c r="W73">
        <f t="shared" si="98"/>
        <v>4</v>
      </c>
      <c r="X73">
        <f t="shared" si="98"/>
        <v>0</v>
      </c>
      <c r="Y73">
        <f t="shared" si="98"/>
        <v>0</v>
      </c>
      <c r="AA73">
        <f>IF($G73=AA$5,$S73,0)</f>
        <v>0</v>
      </c>
      <c r="AB73">
        <f>IF($G73=AB$5,$S73,0)</f>
        <v>4</v>
      </c>
    </row>
    <row r="74" spans="1:28" ht="15.75" customHeight="1" x14ac:dyDescent="0.25">
      <c r="A74" s="19"/>
      <c r="B74" s="19"/>
      <c r="C74" s="11"/>
      <c r="D74" s="19"/>
      <c r="E74" s="19"/>
      <c r="F74" s="19"/>
      <c r="G74" s="11"/>
      <c r="H74" s="11"/>
      <c r="I74" s="11"/>
      <c r="J74" s="9"/>
      <c r="K74" s="9">
        <f t="shared" ref="K74:M74" si="99">K73-J73</f>
        <v>7.9989351851851818E-3</v>
      </c>
      <c r="L74" s="9">
        <f t="shared" si="99"/>
        <v>8.3254282407407461E-3</v>
      </c>
      <c r="M74" s="9">
        <f t="shared" si="99"/>
        <v>8.5743055555555572E-3</v>
      </c>
      <c r="N74" s="9"/>
      <c r="O74" s="9"/>
      <c r="P74" s="10"/>
      <c r="Q74" s="34"/>
      <c r="S74" s="11"/>
    </row>
    <row r="75" spans="1:28" ht="15.75" customHeight="1" x14ac:dyDescent="0.25">
      <c r="A75" s="18">
        <v>35</v>
      </c>
      <c r="B75" s="18">
        <v>114</v>
      </c>
      <c r="C75" s="8" t="s">
        <v>85</v>
      </c>
      <c r="D75" s="18">
        <v>1977</v>
      </c>
      <c r="E75" s="18" t="s">
        <v>21</v>
      </c>
      <c r="F75" s="18" t="s">
        <v>28</v>
      </c>
      <c r="G75" s="8"/>
      <c r="H75" s="11"/>
      <c r="I75" s="17" t="s">
        <v>207</v>
      </c>
      <c r="J75" s="9">
        <v>8.2387499999999995E-3</v>
      </c>
      <c r="K75" s="9">
        <v>1.7028067129629631E-2</v>
      </c>
      <c r="L75" s="9">
        <v>2.5752152777777777E-2</v>
      </c>
      <c r="M75" s="9">
        <v>3.5507129629629632E-2</v>
      </c>
      <c r="N75" s="9"/>
      <c r="O75" s="9"/>
      <c r="P75" s="10" t="s">
        <v>86</v>
      </c>
      <c r="Q75" s="34"/>
      <c r="S75" s="11">
        <f t="shared" ref="S75" si="100">COUNTA(J75:O75)</f>
        <v>4</v>
      </c>
      <c r="T75">
        <f t="shared" ref="T75:Y75" si="101">IF($F75=T$5,$S75,0)</f>
        <v>4</v>
      </c>
      <c r="U75">
        <f t="shared" si="101"/>
        <v>0</v>
      </c>
      <c r="V75">
        <f t="shared" si="101"/>
        <v>0</v>
      </c>
      <c r="W75">
        <f t="shared" si="101"/>
        <v>0</v>
      </c>
      <c r="X75">
        <f t="shared" si="101"/>
        <v>0</v>
      </c>
      <c r="Y75">
        <f t="shared" si="101"/>
        <v>0</v>
      </c>
      <c r="AA75">
        <f>IF($G75=AA$5,$S75,0)</f>
        <v>0</v>
      </c>
      <c r="AB75">
        <f>IF($G75=AB$5,$S75,0)</f>
        <v>0</v>
      </c>
    </row>
    <row r="76" spans="1:28" ht="15.75" customHeight="1" x14ac:dyDescent="0.25">
      <c r="A76" s="19"/>
      <c r="B76" s="19"/>
      <c r="C76" s="11"/>
      <c r="D76" s="19"/>
      <c r="E76" s="19"/>
      <c r="F76" s="19"/>
      <c r="G76" s="11"/>
      <c r="H76" s="11"/>
      <c r="I76" s="11"/>
      <c r="J76" s="9"/>
      <c r="K76" s="9">
        <f t="shared" ref="K76:M76" si="102">K75-J75</f>
        <v>8.7893171296296313E-3</v>
      </c>
      <c r="L76" s="9">
        <f t="shared" si="102"/>
        <v>8.7240856481481457E-3</v>
      </c>
      <c r="M76" s="9">
        <f t="shared" si="102"/>
        <v>9.754976851851855E-3</v>
      </c>
      <c r="N76" s="9"/>
      <c r="O76" s="9"/>
      <c r="P76" s="10"/>
      <c r="Q76" s="34"/>
      <c r="S76" s="11"/>
    </row>
    <row r="77" spans="1:28" ht="15.75" customHeight="1" x14ac:dyDescent="0.25">
      <c r="A77" s="18">
        <v>36</v>
      </c>
      <c r="B77" s="18">
        <v>43</v>
      </c>
      <c r="C77" s="8" t="s">
        <v>87</v>
      </c>
      <c r="D77" s="18">
        <v>1977</v>
      </c>
      <c r="E77" s="18" t="s">
        <v>21</v>
      </c>
      <c r="F77" s="18" t="s">
        <v>55</v>
      </c>
      <c r="G77" s="8"/>
      <c r="H77" s="11"/>
      <c r="I77" s="17" t="s">
        <v>207</v>
      </c>
      <c r="J77" s="9">
        <v>9.4896643518518516E-3</v>
      </c>
      <c r="K77" s="9">
        <v>1.9162638888888889E-2</v>
      </c>
      <c r="L77" s="9">
        <v>2.8344606481481485E-2</v>
      </c>
      <c r="M77" s="9">
        <v>3.7532453703703707E-2</v>
      </c>
      <c r="N77" s="9"/>
      <c r="O77" s="9"/>
      <c r="P77" s="10" t="s">
        <v>88</v>
      </c>
      <c r="Q77" s="34"/>
      <c r="S77" s="11">
        <f t="shared" ref="S77" si="103">COUNTA(J77:O77)</f>
        <v>4</v>
      </c>
      <c r="T77">
        <f t="shared" ref="T77:Y77" si="104">IF($F77=T$5,$S77,0)</f>
        <v>0</v>
      </c>
      <c r="U77">
        <f t="shared" si="104"/>
        <v>0</v>
      </c>
      <c r="V77">
        <f t="shared" si="104"/>
        <v>4</v>
      </c>
      <c r="W77">
        <f t="shared" si="104"/>
        <v>0</v>
      </c>
      <c r="X77">
        <f t="shared" si="104"/>
        <v>0</v>
      </c>
      <c r="Y77">
        <f t="shared" si="104"/>
        <v>0</v>
      </c>
      <c r="AA77">
        <f>IF($G77=AA$5,$S77,0)</f>
        <v>0</v>
      </c>
      <c r="AB77">
        <f>IF($G77=AB$5,$S77,0)</f>
        <v>0</v>
      </c>
    </row>
    <row r="78" spans="1:28" ht="15.75" customHeight="1" x14ac:dyDescent="0.25">
      <c r="A78" s="19"/>
      <c r="B78" s="19"/>
      <c r="C78" s="11"/>
      <c r="D78" s="19"/>
      <c r="E78" s="19"/>
      <c r="F78" s="19"/>
      <c r="G78" s="11"/>
      <c r="H78" s="11"/>
      <c r="I78" s="11"/>
      <c r="J78" s="9"/>
      <c r="K78" s="9">
        <f t="shared" ref="K78:M78" si="105">K77-J77</f>
        <v>9.6729745370370372E-3</v>
      </c>
      <c r="L78" s="9">
        <f t="shared" si="105"/>
        <v>9.1819675925925957E-3</v>
      </c>
      <c r="M78" s="9">
        <f t="shared" si="105"/>
        <v>9.1878472222222222E-3</v>
      </c>
      <c r="N78" s="9"/>
      <c r="O78" s="9"/>
      <c r="P78" s="10"/>
      <c r="Q78" s="34"/>
      <c r="S78" s="11"/>
    </row>
    <row r="79" spans="1:28" ht="15.75" customHeight="1" x14ac:dyDescent="0.25">
      <c r="A79" s="18">
        <v>37</v>
      </c>
      <c r="B79" s="18">
        <v>74</v>
      </c>
      <c r="C79" s="8" t="s">
        <v>89</v>
      </c>
      <c r="D79" s="18">
        <v>1954</v>
      </c>
      <c r="E79" s="18" t="s">
        <v>63</v>
      </c>
      <c r="F79" s="18" t="s">
        <v>55</v>
      </c>
      <c r="G79" s="8"/>
      <c r="H79" s="11"/>
      <c r="I79" s="17" t="s">
        <v>207</v>
      </c>
      <c r="J79" s="9">
        <v>9.2174305555555551E-3</v>
      </c>
      <c r="K79" s="9">
        <v>1.8488391203703703E-2</v>
      </c>
      <c r="L79" s="9">
        <v>2.7995162037037041E-2</v>
      </c>
      <c r="M79" s="9">
        <v>3.788972222222222E-2</v>
      </c>
      <c r="N79" s="9"/>
      <c r="O79" s="9"/>
      <c r="P79" s="10" t="s">
        <v>29</v>
      </c>
      <c r="Q79" s="34"/>
      <c r="S79" s="11">
        <f t="shared" ref="S79" si="106">COUNTA(J79:O79)</f>
        <v>4</v>
      </c>
      <c r="T79">
        <f t="shared" ref="T79:Y79" si="107">IF($F79=T$5,$S79,0)</f>
        <v>0</v>
      </c>
      <c r="U79">
        <f t="shared" si="107"/>
        <v>0</v>
      </c>
      <c r="V79">
        <f t="shared" si="107"/>
        <v>4</v>
      </c>
      <c r="W79">
        <f t="shared" si="107"/>
        <v>0</v>
      </c>
      <c r="X79">
        <f t="shared" si="107"/>
        <v>0</v>
      </c>
      <c r="Y79">
        <f t="shared" si="107"/>
        <v>0</v>
      </c>
      <c r="AA79">
        <f>IF($G79=AA$5,$S79,0)</f>
        <v>0</v>
      </c>
      <c r="AB79">
        <f>IF($G79=AB$5,$S79,0)</f>
        <v>0</v>
      </c>
    </row>
    <row r="80" spans="1:28" ht="15.75" customHeight="1" x14ac:dyDescent="0.25">
      <c r="A80" s="19"/>
      <c r="B80" s="19"/>
      <c r="C80" s="11"/>
      <c r="D80" s="19"/>
      <c r="E80" s="19"/>
      <c r="F80" s="19"/>
      <c r="G80" s="11"/>
      <c r="H80" s="11"/>
      <c r="I80" s="11"/>
      <c r="J80" s="9"/>
      <c r="K80" s="9">
        <f t="shared" ref="K80:M80" si="108">K79-J79</f>
        <v>9.270960648148148E-3</v>
      </c>
      <c r="L80" s="9">
        <f t="shared" si="108"/>
        <v>9.5067708333333376E-3</v>
      </c>
      <c r="M80" s="9">
        <f t="shared" si="108"/>
        <v>9.8945601851851799E-3</v>
      </c>
      <c r="N80" s="9"/>
      <c r="O80" s="9"/>
      <c r="P80" s="10"/>
      <c r="Q80" s="34"/>
      <c r="S80" s="11"/>
    </row>
    <row r="81" spans="1:28" ht="15.75" customHeight="1" x14ac:dyDescent="0.25">
      <c r="A81" s="18">
        <v>38</v>
      </c>
      <c r="B81" s="18">
        <v>51</v>
      </c>
      <c r="C81" s="8" t="s">
        <v>90</v>
      </c>
      <c r="D81" s="18">
        <v>1997</v>
      </c>
      <c r="E81" s="18" t="s">
        <v>36</v>
      </c>
      <c r="F81" s="18" t="s">
        <v>60</v>
      </c>
      <c r="G81" s="8"/>
      <c r="H81" s="11"/>
      <c r="I81" s="17" t="s">
        <v>207</v>
      </c>
      <c r="J81" s="9">
        <v>8.5476620370370359E-3</v>
      </c>
      <c r="K81" s="9">
        <v>1.8117696759259259E-2</v>
      </c>
      <c r="L81" s="9">
        <v>2.8736493055555559E-2</v>
      </c>
      <c r="M81" s="9">
        <v>3.9139710648148147E-2</v>
      </c>
      <c r="N81" s="9"/>
      <c r="O81" s="9"/>
      <c r="P81" s="10" t="s">
        <v>50</v>
      </c>
      <c r="Q81" s="34"/>
      <c r="S81" s="11">
        <f t="shared" ref="S81" si="109">COUNTA(J81:O81)</f>
        <v>4</v>
      </c>
      <c r="T81">
        <f t="shared" ref="T81:Y81" si="110">IF($F81=T$5,$S81,0)</f>
        <v>0</v>
      </c>
      <c r="U81">
        <f t="shared" si="110"/>
        <v>0</v>
      </c>
      <c r="V81">
        <f t="shared" si="110"/>
        <v>0</v>
      </c>
      <c r="W81">
        <f t="shared" si="110"/>
        <v>0</v>
      </c>
      <c r="X81">
        <f t="shared" si="110"/>
        <v>0</v>
      </c>
      <c r="Y81">
        <f t="shared" si="110"/>
        <v>4</v>
      </c>
      <c r="AA81">
        <f>IF($G81=AA$5,$S81,0)</f>
        <v>0</v>
      </c>
      <c r="AB81">
        <f>IF($G81=AB$5,$S81,0)</f>
        <v>0</v>
      </c>
    </row>
    <row r="82" spans="1:28" ht="15.75" customHeight="1" x14ac:dyDescent="0.25">
      <c r="A82" s="19"/>
      <c r="B82" s="19"/>
      <c r="C82" s="11"/>
      <c r="D82" s="19"/>
      <c r="E82" s="19"/>
      <c r="F82" s="19"/>
      <c r="G82" s="11"/>
      <c r="H82" s="11"/>
      <c r="I82" s="11"/>
      <c r="J82" s="9"/>
      <c r="K82" s="9">
        <f t="shared" ref="K82:M82" si="111">K81-J81</f>
        <v>9.5700347222222228E-3</v>
      </c>
      <c r="L82" s="9">
        <f t="shared" si="111"/>
        <v>1.06187962962963E-2</v>
      </c>
      <c r="M82" s="9">
        <f t="shared" si="111"/>
        <v>1.0403217592592589E-2</v>
      </c>
      <c r="N82" s="9"/>
      <c r="O82" s="9"/>
      <c r="P82" s="10"/>
      <c r="Q82" s="34"/>
      <c r="S82" s="11"/>
    </row>
    <row r="83" spans="1:28" ht="15.75" customHeight="1" x14ac:dyDescent="0.25">
      <c r="A83" s="18">
        <v>39</v>
      </c>
      <c r="B83" s="18">
        <v>185</v>
      </c>
      <c r="C83" s="8" t="s">
        <v>91</v>
      </c>
      <c r="D83" s="18">
        <v>1986</v>
      </c>
      <c r="E83" s="18" t="s">
        <v>17</v>
      </c>
      <c r="F83" s="18" t="s">
        <v>74</v>
      </c>
      <c r="G83" s="8"/>
      <c r="H83" s="11"/>
      <c r="I83" s="17" t="s">
        <v>207</v>
      </c>
      <c r="J83" s="9">
        <v>1.0395462962962964E-2</v>
      </c>
      <c r="K83" s="9">
        <v>2.0156655092592592E-2</v>
      </c>
      <c r="L83" s="9">
        <v>2.9923414351851852E-2</v>
      </c>
      <c r="M83" s="9">
        <v>3.9538495370370373E-2</v>
      </c>
      <c r="N83" s="9"/>
      <c r="O83" s="9"/>
      <c r="P83" s="10" t="s">
        <v>79</v>
      </c>
      <c r="Q83" s="34"/>
      <c r="S83" s="11">
        <f t="shared" ref="S83" si="112">COUNTA(J83:O83)</f>
        <v>4</v>
      </c>
      <c r="T83">
        <f t="shared" ref="T83:Y83" si="113">IF($F83=T$5,$S83,0)</f>
        <v>0</v>
      </c>
      <c r="U83">
        <f t="shared" si="113"/>
        <v>0</v>
      </c>
      <c r="V83">
        <f t="shared" si="113"/>
        <v>0</v>
      </c>
      <c r="W83">
        <f t="shared" si="113"/>
        <v>0</v>
      </c>
      <c r="X83">
        <f t="shared" si="113"/>
        <v>4</v>
      </c>
      <c r="Y83">
        <f t="shared" si="113"/>
        <v>0</v>
      </c>
      <c r="AA83">
        <f>IF($G83=AA$5,$S83,0)</f>
        <v>0</v>
      </c>
      <c r="AB83">
        <f>IF($G83=AB$5,$S83,0)</f>
        <v>0</v>
      </c>
    </row>
    <row r="84" spans="1:28" ht="15.75" customHeight="1" x14ac:dyDescent="0.25">
      <c r="A84" s="19"/>
      <c r="B84" s="19"/>
      <c r="C84" s="11"/>
      <c r="D84" s="19"/>
      <c r="E84" s="19"/>
      <c r="F84" s="19"/>
      <c r="G84" s="11"/>
      <c r="H84" s="11"/>
      <c r="I84" s="11"/>
      <c r="J84" s="9"/>
      <c r="K84" s="9">
        <f t="shared" ref="K84:M84" si="114">K83-J83</f>
        <v>9.7611921296296283E-3</v>
      </c>
      <c r="L84" s="9">
        <f t="shared" si="114"/>
        <v>9.7667592592592598E-3</v>
      </c>
      <c r="M84" s="9">
        <f t="shared" si="114"/>
        <v>9.6150810185185211E-3</v>
      </c>
      <c r="N84" s="9"/>
      <c r="O84" s="9"/>
      <c r="P84" s="10"/>
      <c r="Q84" s="34"/>
      <c r="S84" s="11"/>
    </row>
    <row r="85" spans="1:28" ht="15.75" customHeight="1" x14ac:dyDescent="0.25">
      <c r="A85" s="18">
        <v>40</v>
      </c>
      <c r="B85" s="18">
        <v>190</v>
      </c>
      <c r="C85" s="8" t="s">
        <v>92</v>
      </c>
      <c r="D85" s="18">
        <v>1989</v>
      </c>
      <c r="E85" s="18" t="s">
        <v>17</v>
      </c>
      <c r="F85" s="18" t="s">
        <v>74</v>
      </c>
      <c r="G85" s="8"/>
      <c r="H85" s="11"/>
      <c r="I85" s="17" t="s">
        <v>207</v>
      </c>
      <c r="J85" s="9">
        <v>1.0038935185185185E-2</v>
      </c>
      <c r="K85" s="9">
        <v>2.0148506944444446E-2</v>
      </c>
      <c r="L85" s="9">
        <v>2.9915208333333332E-2</v>
      </c>
      <c r="M85" s="9">
        <v>3.954149305555555E-2</v>
      </c>
      <c r="N85" s="9"/>
      <c r="O85" s="9"/>
      <c r="P85" s="10" t="s">
        <v>84</v>
      </c>
      <c r="Q85" s="34"/>
      <c r="S85" s="11">
        <f t="shared" ref="S85" si="115">COUNTA(J85:O85)</f>
        <v>4</v>
      </c>
      <c r="T85">
        <f t="shared" ref="T85:Y85" si="116">IF($F85=T$5,$S85,0)</f>
        <v>0</v>
      </c>
      <c r="U85">
        <f t="shared" si="116"/>
        <v>0</v>
      </c>
      <c r="V85">
        <f t="shared" si="116"/>
        <v>0</v>
      </c>
      <c r="W85">
        <f t="shared" si="116"/>
        <v>0</v>
      </c>
      <c r="X85">
        <f t="shared" si="116"/>
        <v>4</v>
      </c>
      <c r="Y85">
        <f t="shared" si="116"/>
        <v>0</v>
      </c>
      <c r="AA85">
        <f>IF($G85=AA$5,$S85,0)</f>
        <v>0</v>
      </c>
      <c r="AB85">
        <f>IF($G85=AB$5,$S85,0)</f>
        <v>0</v>
      </c>
    </row>
    <row r="86" spans="1:28" ht="15.75" customHeight="1" x14ac:dyDescent="0.25">
      <c r="A86" s="19"/>
      <c r="B86" s="19"/>
      <c r="C86" s="11"/>
      <c r="D86" s="19"/>
      <c r="E86" s="19"/>
      <c r="F86" s="19"/>
      <c r="G86" s="11"/>
      <c r="H86" s="11"/>
      <c r="I86" s="11"/>
      <c r="J86" s="9"/>
      <c r="K86" s="9">
        <f t="shared" ref="K86:M86" si="117">K85-J85</f>
        <v>1.0109571759259261E-2</v>
      </c>
      <c r="L86" s="9">
        <f t="shared" si="117"/>
        <v>9.7667013888888855E-3</v>
      </c>
      <c r="M86" s="9">
        <f t="shared" si="117"/>
        <v>9.6262847222222184E-3</v>
      </c>
      <c r="N86" s="9"/>
      <c r="O86" s="9"/>
      <c r="P86" s="10"/>
      <c r="Q86" s="34"/>
      <c r="S86" s="11"/>
    </row>
    <row r="87" spans="1:28" ht="15.75" customHeight="1" x14ac:dyDescent="0.25">
      <c r="A87" s="18">
        <v>41</v>
      </c>
      <c r="B87" s="18">
        <v>178</v>
      </c>
      <c r="C87" s="8" t="s">
        <v>93</v>
      </c>
      <c r="D87" s="18">
        <v>1983</v>
      </c>
      <c r="E87" s="18" t="s">
        <v>17</v>
      </c>
      <c r="F87" s="18" t="s">
        <v>60</v>
      </c>
      <c r="G87" s="8"/>
      <c r="H87" s="11"/>
      <c r="I87" s="17" t="s">
        <v>207</v>
      </c>
      <c r="J87" s="9">
        <v>9.3934953703703698E-3</v>
      </c>
      <c r="K87" s="9">
        <v>1.9584675925925926E-2</v>
      </c>
      <c r="L87" s="9">
        <v>2.9935173611111112E-2</v>
      </c>
      <c r="M87" s="9">
        <v>4.0539363425925921E-2</v>
      </c>
      <c r="N87" s="9"/>
      <c r="O87" s="9"/>
      <c r="P87" s="10" t="s">
        <v>86</v>
      </c>
      <c r="Q87" s="34"/>
      <c r="S87" s="11">
        <f t="shared" ref="S87" si="118">COUNTA(J87:O87)</f>
        <v>4</v>
      </c>
      <c r="T87">
        <f t="shared" ref="T87:Y87" si="119">IF($F87=T$5,$S87,0)</f>
        <v>0</v>
      </c>
      <c r="U87">
        <f t="shared" si="119"/>
        <v>0</v>
      </c>
      <c r="V87">
        <f t="shared" si="119"/>
        <v>0</v>
      </c>
      <c r="W87">
        <f t="shared" si="119"/>
        <v>0</v>
      </c>
      <c r="X87">
        <f t="shared" si="119"/>
        <v>0</v>
      </c>
      <c r="Y87">
        <f t="shared" si="119"/>
        <v>4</v>
      </c>
      <c r="AA87">
        <f>IF($G87=AA$5,$S87,0)</f>
        <v>0</v>
      </c>
      <c r="AB87">
        <f>IF($G87=AB$5,$S87,0)</f>
        <v>0</v>
      </c>
    </row>
    <row r="88" spans="1:28" ht="15.75" customHeight="1" x14ac:dyDescent="0.25">
      <c r="A88" s="19"/>
      <c r="B88" s="19"/>
      <c r="C88" s="11"/>
      <c r="D88" s="19"/>
      <c r="E88" s="19"/>
      <c r="F88" s="19"/>
      <c r="G88" s="11"/>
      <c r="H88" s="11"/>
      <c r="I88" s="11"/>
      <c r="J88" s="9"/>
      <c r="K88" s="9">
        <f t="shared" ref="K88:M88" si="120">K87-J87</f>
        <v>1.0191180555555556E-2</v>
      </c>
      <c r="L88" s="9">
        <f t="shared" si="120"/>
        <v>1.0350497685185187E-2</v>
      </c>
      <c r="M88" s="9">
        <f t="shared" si="120"/>
        <v>1.0604189814814809E-2</v>
      </c>
      <c r="N88" s="9"/>
      <c r="O88" s="9"/>
      <c r="P88" s="10"/>
      <c r="Q88" s="34"/>
      <c r="S88" s="11"/>
    </row>
    <row r="89" spans="1:28" ht="15.75" customHeight="1" x14ac:dyDescent="0.25">
      <c r="A89" s="18">
        <v>42</v>
      </c>
      <c r="B89" s="18">
        <v>37</v>
      </c>
      <c r="C89" s="8" t="s">
        <v>94</v>
      </c>
      <c r="D89" s="18">
        <v>1992</v>
      </c>
      <c r="E89" s="18" t="s">
        <v>36</v>
      </c>
      <c r="F89" s="18" t="s">
        <v>69</v>
      </c>
      <c r="G89" s="8" t="s">
        <v>75</v>
      </c>
      <c r="H89" s="11"/>
      <c r="I89" s="17" t="s">
        <v>207</v>
      </c>
      <c r="J89" s="9">
        <v>8.5382638888888886E-3</v>
      </c>
      <c r="K89" s="9">
        <v>1.8338854166666665E-2</v>
      </c>
      <c r="L89" s="9">
        <v>2.8570277777777778E-2</v>
      </c>
      <c r="M89" s="9">
        <v>4.0596817129629634E-2</v>
      </c>
      <c r="N89" s="9"/>
      <c r="O89" s="9"/>
      <c r="P89" s="10">
        <v>8</v>
      </c>
      <c r="Q89" s="34"/>
      <c r="S89" s="11">
        <f t="shared" ref="S89" si="121">COUNTA(J89:O89)</f>
        <v>4</v>
      </c>
      <c r="T89">
        <f t="shared" ref="T89:Y89" si="122">IF($F89=T$5,$S89,0)</f>
        <v>0</v>
      </c>
      <c r="U89">
        <f t="shared" si="122"/>
        <v>0</v>
      </c>
      <c r="V89">
        <f t="shared" si="122"/>
        <v>0</v>
      </c>
      <c r="W89">
        <f t="shared" si="122"/>
        <v>4</v>
      </c>
      <c r="X89">
        <f t="shared" si="122"/>
        <v>0</v>
      </c>
      <c r="Y89">
        <f t="shared" si="122"/>
        <v>0</v>
      </c>
      <c r="AA89">
        <f>IF($G89=AA$5,$S89,0)</f>
        <v>4</v>
      </c>
      <c r="AB89">
        <f>IF($G89=AB$5,$S89,0)</f>
        <v>0</v>
      </c>
    </row>
    <row r="90" spans="1:28" ht="15.75" customHeight="1" x14ac:dyDescent="0.25">
      <c r="A90" s="19"/>
      <c r="B90" s="19"/>
      <c r="C90" s="11"/>
      <c r="D90" s="19"/>
      <c r="E90" s="19"/>
      <c r="F90" s="19"/>
      <c r="G90" s="11"/>
      <c r="H90" s="11"/>
      <c r="I90" s="11"/>
      <c r="J90" s="9"/>
      <c r="K90" s="9">
        <f t="shared" ref="K90:M90" si="123">K89-J89</f>
        <v>9.8005902777777761E-3</v>
      </c>
      <c r="L90" s="9">
        <f t="shared" si="123"/>
        <v>1.0231423611111113E-2</v>
      </c>
      <c r="M90" s="9">
        <f t="shared" si="123"/>
        <v>1.2026539351851856E-2</v>
      </c>
      <c r="N90" s="9"/>
      <c r="O90" s="9"/>
      <c r="P90" s="10"/>
      <c r="Q90" s="34"/>
      <c r="S90" s="11"/>
    </row>
    <row r="91" spans="1:28" s="6" customFormat="1" ht="15.75" customHeight="1" x14ac:dyDescent="0.25">
      <c r="A91" s="18">
        <v>43</v>
      </c>
      <c r="B91" s="21">
        <v>184</v>
      </c>
      <c r="C91" s="63" t="s">
        <v>223</v>
      </c>
      <c r="D91" s="21">
        <v>1984</v>
      </c>
      <c r="E91" s="21" t="s">
        <v>17</v>
      </c>
      <c r="F91" s="21" t="s">
        <v>69</v>
      </c>
      <c r="G91" s="12" t="s">
        <v>75</v>
      </c>
      <c r="H91" s="13"/>
      <c r="I91" s="17" t="s">
        <v>207</v>
      </c>
      <c r="J91" s="14">
        <v>9.7791203703703703E-3</v>
      </c>
      <c r="K91" s="14">
        <v>1.968982638888889E-2</v>
      </c>
      <c r="L91" s="14">
        <v>3.031615740740741E-2</v>
      </c>
      <c r="M91" s="14">
        <v>4.0597592592592595E-2</v>
      </c>
      <c r="N91" s="14"/>
      <c r="O91" s="15"/>
      <c r="P91" s="16">
        <v>13</v>
      </c>
      <c r="Q91" s="38"/>
      <c r="S91" s="11">
        <f t="shared" ref="S91" si="124">COUNTA(J91:O91)</f>
        <v>4</v>
      </c>
      <c r="T91">
        <f t="shared" ref="T91:Y91" si="125">IF($F91=T$5,$S91,0)</f>
        <v>0</v>
      </c>
      <c r="U91">
        <f t="shared" si="125"/>
        <v>0</v>
      </c>
      <c r="V91">
        <f t="shared" si="125"/>
        <v>0</v>
      </c>
      <c r="W91">
        <f t="shared" si="125"/>
        <v>4</v>
      </c>
      <c r="X91">
        <f t="shared" si="125"/>
        <v>0</v>
      </c>
      <c r="Y91">
        <f t="shared" si="125"/>
        <v>0</v>
      </c>
      <c r="Z91"/>
      <c r="AA91">
        <f>IF($G91=AA$5,$S91,0)</f>
        <v>4</v>
      </c>
      <c r="AB91">
        <f>IF($G91=AB$5,$S91,0)</f>
        <v>0</v>
      </c>
    </row>
    <row r="92" spans="1:28" s="6" customFormat="1" ht="15.75" customHeight="1" x14ac:dyDescent="0.25">
      <c r="A92" s="19"/>
      <c r="B92" s="16"/>
      <c r="C92" s="13"/>
      <c r="D92" s="16"/>
      <c r="E92" s="16"/>
      <c r="F92" s="16"/>
      <c r="G92" s="13"/>
      <c r="H92" s="13"/>
      <c r="I92" s="11"/>
      <c r="J92" s="14"/>
      <c r="K92" s="14">
        <f>K91-J91</f>
        <v>9.9107060185185201E-3</v>
      </c>
      <c r="L92" s="14">
        <f>L91-K91</f>
        <v>1.0626331018518519E-2</v>
      </c>
      <c r="M92" s="14">
        <f>M91-L91</f>
        <v>1.0281435185185185E-2</v>
      </c>
      <c r="N92" s="14"/>
      <c r="O92" s="15"/>
      <c r="P92" s="13"/>
      <c r="Q92" s="39"/>
      <c r="S92" s="11"/>
      <c r="T92"/>
      <c r="U92"/>
      <c r="V92"/>
      <c r="W92"/>
      <c r="X92"/>
      <c r="Y92"/>
      <c r="Z92"/>
      <c r="AA92"/>
      <c r="AB92"/>
    </row>
    <row r="93" spans="1:28" ht="15.75" customHeight="1" x14ac:dyDescent="0.25">
      <c r="A93" s="18">
        <v>44</v>
      </c>
      <c r="B93" s="18">
        <v>52</v>
      </c>
      <c r="C93" s="8" t="s">
        <v>95</v>
      </c>
      <c r="D93" s="18">
        <v>1972</v>
      </c>
      <c r="E93" s="18" t="s">
        <v>21</v>
      </c>
      <c r="F93" s="18" t="s">
        <v>55</v>
      </c>
      <c r="G93" s="8"/>
      <c r="H93" s="11"/>
      <c r="I93" s="17" t="s">
        <v>207</v>
      </c>
      <c r="J93" s="9">
        <v>9.5518981481481479E-3</v>
      </c>
      <c r="K93" s="9">
        <v>2.0226585648148148E-2</v>
      </c>
      <c r="L93" s="9">
        <v>3.041261574074074E-2</v>
      </c>
      <c r="M93" s="9">
        <v>4.0929247685185181E-2</v>
      </c>
      <c r="N93" s="9"/>
      <c r="O93" s="9"/>
      <c r="P93" s="10" t="s">
        <v>96</v>
      </c>
      <c r="Q93" s="34"/>
      <c r="S93" s="11">
        <f t="shared" ref="S93" si="126">COUNTA(J93:O93)</f>
        <v>4</v>
      </c>
      <c r="T93">
        <f t="shared" ref="T93:Y93" si="127">IF($F93=T$5,$S93,0)</f>
        <v>0</v>
      </c>
      <c r="U93">
        <f t="shared" si="127"/>
        <v>0</v>
      </c>
      <c r="V93">
        <f t="shared" si="127"/>
        <v>4</v>
      </c>
      <c r="W93">
        <f t="shared" si="127"/>
        <v>0</v>
      </c>
      <c r="X93">
        <f t="shared" si="127"/>
        <v>0</v>
      </c>
      <c r="Y93">
        <f t="shared" si="127"/>
        <v>0</v>
      </c>
      <c r="AA93">
        <f>IF($G93=AA$5,$S93,0)</f>
        <v>0</v>
      </c>
      <c r="AB93">
        <f>IF($G93=AB$5,$S93,0)</f>
        <v>0</v>
      </c>
    </row>
    <row r="94" spans="1:28" ht="15.75" customHeight="1" x14ac:dyDescent="0.25">
      <c r="A94" s="19"/>
      <c r="B94" s="19"/>
      <c r="C94" s="11"/>
      <c r="D94" s="19"/>
      <c r="E94" s="19"/>
      <c r="F94" s="19"/>
      <c r="G94" s="11"/>
      <c r="H94" s="11"/>
      <c r="I94" s="11"/>
      <c r="J94" s="9"/>
      <c r="K94" s="9">
        <f t="shared" ref="K94:M94" si="128">K93-J93</f>
        <v>1.06746875E-2</v>
      </c>
      <c r="L94" s="9">
        <f t="shared" si="128"/>
        <v>1.0186030092592592E-2</v>
      </c>
      <c r="M94" s="9">
        <f t="shared" si="128"/>
        <v>1.0516631944444441E-2</v>
      </c>
      <c r="N94" s="9"/>
      <c r="O94" s="9"/>
      <c r="P94" s="10"/>
      <c r="Q94" s="34"/>
      <c r="S94" s="11"/>
    </row>
    <row r="95" spans="1:28" ht="15.75" customHeight="1" x14ac:dyDescent="0.25">
      <c r="A95" s="18">
        <v>45</v>
      </c>
      <c r="B95" s="18">
        <v>108</v>
      </c>
      <c r="C95" s="8" t="s">
        <v>97</v>
      </c>
      <c r="D95" s="18">
        <v>1986</v>
      </c>
      <c r="E95" s="18" t="s">
        <v>17</v>
      </c>
      <c r="F95" s="18" t="s">
        <v>28</v>
      </c>
      <c r="G95" s="8"/>
      <c r="H95" s="11"/>
      <c r="I95" s="17" t="s">
        <v>207</v>
      </c>
      <c r="J95" s="9">
        <v>1.0811574074074076E-2</v>
      </c>
      <c r="K95" s="9">
        <v>2.2004131944444446E-2</v>
      </c>
      <c r="L95" s="9">
        <v>3.2588344907407411E-2</v>
      </c>
      <c r="M95" s="9">
        <v>4.52840625E-2</v>
      </c>
      <c r="N95" s="9"/>
      <c r="O95" s="9"/>
      <c r="P95" s="10" t="s">
        <v>96</v>
      </c>
      <c r="Q95" s="34"/>
      <c r="S95" s="11">
        <f t="shared" ref="S95" si="129">COUNTA(J95:O95)</f>
        <v>4</v>
      </c>
      <c r="T95">
        <f t="shared" ref="T95:Y95" si="130">IF($F95=T$5,$S95,0)</f>
        <v>4</v>
      </c>
      <c r="U95">
        <f t="shared" si="130"/>
        <v>0</v>
      </c>
      <c r="V95">
        <f t="shared" si="130"/>
        <v>0</v>
      </c>
      <c r="W95">
        <f t="shared" si="130"/>
        <v>0</v>
      </c>
      <c r="X95">
        <f t="shared" si="130"/>
        <v>0</v>
      </c>
      <c r="Y95">
        <f t="shared" si="130"/>
        <v>0</v>
      </c>
      <c r="AA95">
        <f>IF($G95=AA$5,$S95,0)</f>
        <v>0</v>
      </c>
      <c r="AB95">
        <f>IF($G95=AB$5,$S95,0)</f>
        <v>0</v>
      </c>
    </row>
    <row r="96" spans="1:28" ht="15.75" customHeight="1" x14ac:dyDescent="0.25">
      <c r="A96" s="19"/>
      <c r="B96" s="19"/>
      <c r="C96" s="11"/>
      <c r="D96" s="19"/>
      <c r="E96" s="19"/>
      <c r="F96" s="19"/>
      <c r="G96" s="11"/>
      <c r="H96" s="11"/>
      <c r="I96" s="11"/>
      <c r="J96" s="9"/>
      <c r="K96" s="9">
        <f t="shared" ref="K96:M96" si="131">K95-J95</f>
        <v>1.119255787037037E-2</v>
      </c>
      <c r="L96" s="9">
        <f t="shared" si="131"/>
        <v>1.0584212962962965E-2</v>
      </c>
      <c r="M96" s="9">
        <f t="shared" si="131"/>
        <v>1.2695717592592588E-2</v>
      </c>
      <c r="N96" s="9"/>
      <c r="O96" s="9"/>
      <c r="P96" s="10"/>
      <c r="Q96" s="34"/>
      <c r="S96" s="11"/>
    </row>
    <row r="97" spans="1:28" ht="15.75" customHeight="1" x14ac:dyDescent="0.25">
      <c r="A97" s="18">
        <v>46</v>
      </c>
      <c r="B97" s="18">
        <v>193</v>
      </c>
      <c r="C97" s="8" t="s">
        <v>98</v>
      </c>
      <c r="D97" s="18">
        <v>1991</v>
      </c>
      <c r="E97" s="18" t="s">
        <v>17</v>
      </c>
      <c r="F97" s="18" t="s">
        <v>60</v>
      </c>
      <c r="G97" s="8"/>
      <c r="H97" s="11"/>
      <c r="I97" s="17" t="s">
        <v>207</v>
      </c>
      <c r="J97" s="9">
        <v>1.0144780092592594E-2</v>
      </c>
      <c r="K97" s="9">
        <v>2.1313923611111115E-2</v>
      </c>
      <c r="L97" s="9">
        <v>3.2803067129629625E-2</v>
      </c>
      <c r="M97" s="9">
        <v>4.5439444444444449E-2</v>
      </c>
      <c r="N97" s="9"/>
      <c r="O97" s="9"/>
      <c r="P97" s="10" t="s">
        <v>99</v>
      </c>
      <c r="Q97" s="34"/>
      <c r="S97" s="11">
        <f t="shared" ref="S97" si="132">COUNTA(J97:O97)</f>
        <v>4</v>
      </c>
      <c r="T97">
        <f t="shared" ref="T97:Y97" si="133">IF($F97=T$5,$S97,0)</f>
        <v>0</v>
      </c>
      <c r="U97">
        <f t="shared" si="133"/>
        <v>0</v>
      </c>
      <c r="V97">
        <f t="shared" si="133"/>
        <v>0</v>
      </c>
      <c r="W97">
        <f t="shared" si="133"/>
        <v>0</v>
      </c>
      <c r="X97">
        <f t="shared" si="133"/>
        <v>0</v>
      </c>
      <c r="Y97">
        <f t="shared" si="133"/>
        <v>4</v>
      </c>
      <c r="AA97">
        <f>IF($G97=AA$5,$S97,0)</f>
        <v>0</v>
      </c>
      <c r="AB97">
        <f>IF($G97=AB$5,$S97,0)</f>
        <v>0</v>
      </c>
    </row>
    <row r="98" spans="1:28" ht="15.75" customHeight="1" x14ac:dyDescent="0.25">
      <c r="A98" s="19"/>
      <c r="B98" s="19"/>
      <c r="C98" s="11"/>
      <c r="D98" s="19"/>
      <c r="E98" s="19"/>
      <c r="F98" s="19"/>
      <c r="G98" s="11"/>
      <c r="H98" s="11"/>
      <c r="I98" s="11"/>
      <c r="J98" s="9"/>
      <c r="K98" s="9">
        <f t="shared" ref="K98:M98" si="134">K97-J97</f>
        <v>1.1169143518518521E-2</v>
      </c>
      <c r="L98" s="9">
        <f t="shared" si="134"/>
        <v>1.148914351851851E-2</v>
      </c>
      <c r="M98" s="9">
        <f t="shared" si="134"/>
        <v>1.2636377314814824E-2</v>
      </c>
      <c r="N98" s="9"/>
      <c r="O98" s="9"/>
      <c r="P98" s="10"/>
      <c r="Q98" s="34"/>
      <c r="S98" s="11"/>
    </row>
    <row r="99" spans="1:28" ht="15.75" customHeight="1" x14ac:dyDescent="0.25">
      <c r="A99" s="18">
        <v>47</v>
      </c>
      <c r="B99" s="18">
        <v>54</v>
      </c>
      <c r="C99" s="8" t="s">
        <v>100</v>
      </c>
      <c r="D99" s="18">
        <v>1981</v>
      </c>
      <c r="E99" s="18" t="s">
        <v>17</v>
      </c>
      <c r="F99" s="18" t="s">
        <v>60</v>
      </c>
      <c r="G99" s="8"/>
      <c r="H99" s="11"/>
      <c r="I99" s="17" t="s">
        <v>207</v>
      </c>
      <c r="J99" s="9">
        <v>9.8715393518518518E-3</v>
      </c>
      <c r="K99" s="9">
        <v>2.0806226851851854E-2</v>
      </c>
      <c r="L99" s="9">
        <v>3.317662037037037E-2</v>
      </c>
      <c r="M99" s="9">
        <v>4.5996562500000004E-2</v>
      </c>
      <c r="N99" s="9"/>
      <c r="O99" s="9"/>
      <c r="P99" s="10" t="s">
        <v>101</v>
      </c>
      <c r="Q99" s="34"/>
      <c r="S99" s="11">
        <f t="shared" ref="S99" si="135">COUNTA(J99:O99)</f>
        <v>4</v>
      </c>
      <c r="T99">
        <f t="shared" ref="T99:Y99" si="136">IF($F99=T$5,$S99,0)</f>
        <v>0</v>
      </c>
      <c r="U99">
        <f t="shared" si="136"/>
        <v>0</v>
      </c>
      <c r="V99">
        <f t="shared" si="136"/>
        <v>0</v>
      </c>
      <c r="W99">
        <f t="shared" si="136"/>
        <v>0</v>
      </c>
      <c r="X99">
        <f t="shared" si="136"/>
        <v>0</v>
      </c>
      <c r="Y99">
        <f t="shared" si="136"/>
        <v>4</v>
      </c>
      <c r="AA99">
        <f>IF($G99=AA$5,$S99,0)</f>
        <v>0</v>
      </c>
      <c r="AB99">
        <f>IF($G99=AB$5,$S99,0)</f>
        <v>0</v>
      </c>
    </row>
    <row r="100" spans="1:28" ht="15.75" customHeight="1" x14ac:dyDescent="0.25">
      <c r="A100" s="19"/>
      <c r="B100" s="19"/>
      <c r="C100" s="11"/>
      <c r="D100" s="19"/>
      <c r="E100" s="19"/>
      <c r="F100" s="19"/>
      <c r="G100" s="11"/>
      <c r="H100" s="11"/>
      <c r="I100" s="11"/>
      <c r="J100" s="9"/>
      <c r="K100" s="9">
        <f t="shared" ref="K100:M100" si="137">K99-J99</f>
        <v>1.0934687500000002E-2</v>
      </c>
      <c r="L100" s="9">
        <f t="shared" si="137"/>
        <v>1.2370393518518517E-2</v>
      </c>
      <c r="M100" s="9">
        <f t="shared" si="137"/>
        <v>1.2819942129629634E-2</v>
      </c>
      <c r="N100" s="9"/>
      <c r="O100" s="9"/>
      <c r="P100" s="10"/>
      <c r="Q100" s="34"/>
      <c r="S100" s="11"/>
    </row>
    <row r="101" spans="1:28" ht="15.75" customHeight="1" x14ac:dyDescent="0.25">
      <c r="A101" s="18">
        <v>48</v>
      </c>
      <c r="B101" s="18">
        <v>169</v>
      </c>
      <c r="C101" s="8" t="s">
        <v>102</v>
      </c>
      <c r="D101" s="18">
        <v>1994</v>
      </c>
      <c r="E101" s="18" t="s">
        <v>36</v>
      </c>
      <c r="F101" s="18" t="s">
        <v>28</v>
      </c>
      <c r="G101" s="8"/>
      <c r="H101" s="11"/>
      <c r="I101" s="17" t="s">
        <v>207</v>
      </c>
      <c r="J101" s="9">
        <v>1.009644675925926E-2</v>
      </c>
      <c r="K101" s="9">
        <v>2.3127673611111108E-2</v>
      </c>
      <c r="L101" s="9">
        <v>3.5079953703703703E-2</v>
      </c>
      <c r="M101" s="9"/>
      <c r="N101" s="9"/>
      <c r="O101" s="9"/>
      <c r="P101" s="10">
        <v>9</v>
      </c>
      <c r="Q101" s="34"/>
      <c r="S101" s="11">
        <f t="shared" ref="S101" si="138">COUNTA(J101:O101)</f>
        <v>3</v>
      </c>
      <c r="T101">
        <f t="shared" ref="T101:Y101" si="139">IF($F101=T$5,$S101,0)</f>
        <v>3</v>
      </c>
      <c r="U101">
        <f t="shared" si="139"/>
        <v>0</v>
      </c>
      <c r="V101">
        <f t="shared" si="139"/>
        <v>0</v>
      </c>
      <c r="W101">
        <f t="shared" si="139"/>
        <v>0</v>
      </c>
      <c r="X101">
        <f t="shared" si="139"/>
        <v>0</v>
      </c>
      <c r="Y101">
        <f t="shared" si="139"/>
        <v>0</v>
      </c>
      <c r="AA101">
        <f>IF($G101=AA$5,$S101,0)</f>
        <v>0</v>
      </c>
      <c r="AB101">
        <f>IF($G101=AB$5,$S101,0)</f>
        <v>0</v>
      </c>
    </row>
    <row r="102" spans="1:28" ht="15.75" customHeight="1" x14ac:dyDescent="0.25">
      <c r="A102" s="19"/>
      <c r="B102" s="19"/>
      <c r="C102" s="11"/>
      <c r="D102" s="19"/>
      <c r="E102" s="19"/>
      <c r="F102" s="19"/>
      <c r="G102" s="11"/>
      <c r="H102" s="11"/>
      <c r="I102" s="11"/>
      <c r="J102" s="9"/>
      <c r="K102" s="9">
        <f t="shared" ref="K102:L102" si="140">K101-J101</f>
        <v>1.3031226851851848E-2</v>
      </c>
      <c r="L102" s="9">
        <f t="shared" si="140"/>
        <v>1.1952280092592596E-2</v>
      </c>
      <c r="M102" s="9"/>
      <c r="N102" s="9"/>
      <c r="O102" s="9"/>
      <c r="P102" s="10"/>
      <c r="Q102" s="34"/>
      <c r="S102" s="11"/>
    </row>
    <row r="103" spans="1:28" ht="15.75" customHeight="1" x14ac:dyDescent="0.25">
      <c r="A103" s="18">
        <v>49</v>
      </c>
      <c r="B103" s="18">
        <v>122</v>
      </c>
      <c r="C103" s="8" t="s">
        <v>103</v>
      </c>
      <c r="D103" s="18">
        <v>2009</v>
      </c>
      <c r="E103" s="18" t="s">
        <v>104</v>
      </c>
      <c r="F103" s="18"/>
      <c r="G103" s="8"/>
      <c r="H103" s="11"/>
      <c r="I103" s="17" t="s">
        <v>207</v>
      </c>
      <c r="J103" s="9">
        <v>9.9718171296296291E-3</v>
      </c>
      <c r="K103" s="9">
        <v>2.1931828703703703E-2</v>
      </c>
      <c r="L103" s="9">
        <v>3.5506284722222219E-2</v>
      </c>
      <c r="M103" s="9"/>
      <c r="N103" s="9"/>
      <c r="O103" s="9"/>
      <c r="P103" s="10">
        <v>1</v>
      </c>
      <c r="Q103" s="34"/>
      <c r="S103" s="11">
        <f t="shared" ref="S103" si="141">COUNTA(J103:O103)</f>
        <v>3</v>
      </c>
      <c r="T103">
        <f t="shared" ref="T103:Y103" si="142">IF($F103=T$5,$S103,0)</f>
        <v>0</v>
      </c>
      <c r="U103">
        <f t="shared" si="142"/>
        <v>0</v>
      </c>
      <c r="V103">
        <f t="shared" si="142"/>
        <v>0</v>
      </c>
      <c r="W103">
        <f t="shared" si="142"/>
        <v>0</v>
      </c>
      <c r="X103">
        <f t="shared" si="142"/>
        <v>0</v>
      </c>
      <c r="Y103">
        <f t="shared" si="142"/>
        <v>0</v>
      </c>
      <c r="AA103">
        <f>IF($G103=AA$5,$S103,0)</f>
        <v>0</v>
      </c>
      <c r="AB103">
        <f>IF($G103=AB$5,$S103,0)</f>
        <v>0</v>
      </c>
    </row>
    <row r="104" spans="1:28" ht="15.75" customHeight="1" x14ac:dyDescent="0.25">
      <c r="A104" s="19"/>
      <c r="B104" s="19"/>
      <c r="C104" s="11"/>
      <c r="D104" s="19"/>
      <c r="E104" s="19"/>
      <c r="F104" s="19"/>
      <c r="G104" s="11"/>
      <c r="H104" s="11"/>
      <c r="I104" s="11"/>
      <c r="J104" s="9"/>
      <c r="K104" s="9">
        <f t="shared" ref="K104:L104" si="143">K103-J103</f>
        <v>1.1960011574074074E-2</v>
      </c>
      <c r="L104" s="9">
        <f t="shared" si="143"/>
        <v>1.3574456018518515E-2</v>
      </c>
      <c r="M104" s="9"/>
      <c r="N104" s="9"/>
      <c r="O104" s="9"/>
      <c r="P104" s="10"/>
      <c r="Q104" s="34"/>
      <c r="S104" s="11"/>
    </row>
    <row r="105" spans="1:28" ht="15.75" customHeight="1" x14ac:dyDescent="0.25">
      <c r="A105" s="18">
        <v>50</v>
      </c>
      <c r="B105" s="18">
        <v>33</v>
      </c>
      <c r="C105" s="8" t="s">
        <v>105</v>
      </c>
      <c r="D105" s="18">
        <v>1944</v>
      </c>
      <c r="E105" s="18" t="s">
        <v>68</v>
      </c>
      <c r="F105" s="18" t="s">
        <v>33</v>
      </c>
      <c r="G105" s="8"/>
      <c r="H105" s="11"/>
      <c r="I105" s="17" t="s">
        <v>207</v>
      </c>
      <c r="J105" s="9">
        <v>1.3578171296296298E-2</v>
      </c>
      <c r="K105" s="9">
        <v>2.6903668981481485E-2</v>
      </c>
      <c r="L105" s="9">
        <v>3.9716909722222221E-2</v>
      </c>
      <c r="M105" s="9"/>
      <c r="N105" s="9"/>
      <c r="O105" s="9"/>
      <c r="P105" s="10" t="s">
        <v>24</v>
      </c>
      <c r="Q105" s="34"/>
      <c r="S105" s="11">
        <f t="shared" ref="S105" si="144">COUNTA(J105:O105)</f>
        <v>3</v>
      </c>
      <c r="T105">
        <f t="shared" ref="T105:Y105" si="145">IF($F105=T$5,$S105,0)</f>
        <v>0</v>
      </c>
      <c r="U105">
        <f t="shared" si="145"/>
        <v>3</v>
      </c>
      <c r="V105">
        <f t="shared" si="145"/>
        <v>0</v>
      </c>
      <c r="W105">
        <f t="shared" si="145"/>
        <v>0</v>
      </c>
      <c r="X105">
        <f t="shared" si="145"/>
        <v>0</v>
      </c>
      <c r="Y105">
        <f t="shared" si="145"/>
        <v>0</v>
      </c>
      <c r="AA105">
        <f>IF($G105=AA$5,$S105,0)</f>
        <v>0</v>
      </c>
      <c r="AB105">
        <f>IF($G105=AB$5,$S105,0)</f>
        <v>0</v>
      </c>
    </row>
    <row r="106" spans="1:28" ht="15.75" customHeight="1" x14ac:dyDescent="0.25">
      <c r="A106" s="19"/>
      <c r="B106" s="19"/>
      <c r="C106" s="11"/>
      <c r="D106" s="19"/>
      <c r="E106" s="19"/>
      <c r="F106" s="19"/>
      <c r="G106" s="11"/>
      <c r="H106" s="11"/>
      <c r="I106" s="11"/>
      <c r="J106" s="9"/>
      <c r="K106" s="9">
        <f t="shared" ref="K106:L106" si="146">K105-J105</f>
        <v>1.3325497685185187E-2</v>
      </c>
      <c r="L106" s="9">
        <f t="shared" si="146"/>
        <v>1.2813240740740736E-2</v>
      </c>
      <c r="M106" s="9"/>
      <c r="N106" s="9"/>
      <c r="O106" s="9"/>
      <c r="P106" s="10"/>
      <c r="Q106" s="34"/>
      <c r="S106" s="11"/>
    </row>
    <row r="107" spans="1:28" ht="15.75" customHeight="1" x14ac:dyDescent="0.25">
      <c r="A107" s="18">
        <v>51</v>
      </c>
      <c r="B107" s="18">
        <v>183</v>
      </c>
      <c r="C107" s="8" t="s">
        <v>106</v>
      </c>
      <c r="D107" s="18">
        <v>2007</v>
      </c>
      <c r="E107" s="18" t="s">
        <v>107</v>
      </c>
      <c r="F107" s="18"/>
      <c r="G107" s="8"/>
      <c r="H107" s="11"/>
      <c r="I107" s="17" t="s">
        <v>207</v>
      </c>
      <c r="J107" s="9">
        <v>1.2566956018518517E-2</v>
      </c>
      <c r="K107" s="9">
        <v>2.6014328703703706E-2</v>
      </c>
      <c r="L107" s="9">
        <v>3.9925023148148144E-2</v>
      </c>
      <c r="M107" s="9"/>
      <c r="N107" s="9"/>
      <c r="O107" s="9"/>
      <c r="P107" s="10">
        <v>1</v>
      </c>
      <c r="Q107" s="34"/>
      <c r="S107" s="11">
        <f t="shared" ref="S107" si="147">COUNTA(J107:O107)</f>
        <v>3</v>
      </c>
      <c r="T107">
        <f t="shared" ref="T107:Y107" si="148">IF($F107=T$5,$S107,0)</f>
        <v>0</v>
      </c>
      <c r="U107">
        <f t="shared" si="148"/>
        <v>0</v>
      </c>
      <c r="V107">
        <f t="shared" si="148"/>
        <v>0</v>
      </c>
      <c r="W107">
        <f t="shared" si="148"/>
        <v>0</v>
      </c>
      <c r="X107">
        <f t="shared" si="148"/>
        <v>0</v>
      </c>
      <c r="Y107">
        <f t="shared" si="148"/>
        <v>0</v>
      </c>
      <c r="AA107">
        <f>IF($G107=AA$5,$S107,0)</f>
        <v>0</v>
      </c>
      <c r="AB107">
        <f>IF($G107=AB$5,$S107,0)</f>
        <v>0</v>
      </c>
    </row>
    <row r="108" spans="1:28" ht="15.75" customHeight="1" x14ac:dyDescent="0.25">
      <c r="A108" s="19"/>
      <c r="B108" s="19"/>
      <c r="C108" s="11"/>
      <c r="D108" s="19"/>
      <c r="E108" s="19"/>
      <c r="F108" s="19"/>
      <c r="G108" s="11"/>
      <c r="H108" s="11"/>
      <c r="I108" s="11"/>
      <c r="J108" s="9"/>
      <c r="K108" s="9">
        <f t="shared" ref="K108:L108" si="149">K107-J107</f>
        <v>1.3447372685185189E-2</v>
      </c>
      <c r="L108" s="9">
        <f t="shared" si="149"/>
        <v>1.3910694444444437E-2</v>
      </c>
      <c r="M108" s="9"/>
      <c r="N108" s="9"/>
      <c r="O108" s="9"/>
      <c r="P108" s="10"/>
      <c r="Q108" s="34"/>
      <c r="S108" s="11"/>
    </row>
    <row r="109" spans="1:28" ht="15.75" customHeight="1" x14ac:dyDescent="0.25">
      <c r="A109" s="18">
        <v>52</v>
      </c>
      <c r="B109" s="18">
        <v>199</v>
      </c>
      <c r="C109" s="8" t="s">
        <v>108</v>
      </c>
      <c r="D109" s="18">
        <v>1985</v>
      </c>
      <c r="E109" s="18" t="s">
        <v>17</v>
      </c>
      <c r="F109" s="18" t="s">
        <v>28</v>
      </c>
      <c r="G109" s="8"/>
      <c r="H109" s="11"/>
      <c r="I109" s="17" t="s">
        <v>207</v>
      </c>
      <c r="J109" s="9">
        <v>1.3118217592592595E-2</v>
      </c>
      <c r="K109" s="9">
        <v>2.6607800925925924E-2</v>
      </c>
      <c r="L109" s="9">
        <v>4.0378148148148149E-2</v>
      </c>
      <c r="M109" s="9"/>
      <c r="N109" s="9"/>
      <c r="O109" s="9"/>
      <c r="P109" s="10" t="s">
        <v>109</v>
      </c>
      <c r="Q109" s="34"/>
      <c r="S109" s="11">
        <f t="shared" ref="S109" si="150">COUNTA(J109:O109)</f>
        <v>3</v>
      </c>
      <c r="T109">
        <f t="shared" ref="T109:Y109" si="151">IF($F109=T$5,$S109,0)</f>
        <v>3</v>
      </c>
      <c r="U109">
        <f t="shared" si="151"/>
        <v>0</v>
      </c>
      <c r="V109">
        <f t="shared" si="151"/>
        <v>0</v>
      </c>
      <c r="W109">
        <f t="shared" si="151"/>
        <v>0</v>
      </c>
      <c r="X109">
        <f t="shared" si="151"/>
        <v>0</v>
      </c>
      <c r="Y109">
        <f t="shared" si="151"/>
        <v>0</v>
      </c>
      <c r="AA109">
        <f>IF($G109=AA$5,$S109,0)</f>
        <v>0</v>
      </c>
      <c r="AB109">
        <f>IF($G109=AB$5,$S109,0)</f>
        <v>0</v>
      </c>
    </row>
    <row r="110" spans="1:28" ht="15.75" customHeight="1" x14ac:dyDescent="0.25">
      <c r="A110" s="19"/>
      <c r="B110" s="19"/>
      <c r="C110" s="11"/>
      <c r="D110" s="19"/>
      <c r="E110" s="19"/>
      <c r="F110" s="19"/>
      <c r="G110" s="11"/>
      <c r="H110" s="11"/>
      <c r="I110" s="11"/>
      <c r="J110" s="9"/>
      <c r="K110" s="9">
        <f t="shared" ref="K110:L110" si="152">K109-J109</f>
        <v>1.3489583333333329E-2</v>
      </c>
      <c r="L110" s="9">
        <f t="shared" si="152"/>
        <v>1.3770347222222225E-2</v>
      </c>
      <c r="M110" s="9"/>
      <c r="N110" s="9"/>
      <c r="O110" s="9"/>
      <c r="P110" s="10"/>
      <c r="Q110" s="34"/>
      <c r="S110" s="11"/>
    </row>
    <row r="111" spans="1:28" ht="15.75" customHeight="1" x14ac:dyDescent="0.25">
      <c r="A111" s="18">
        <v>53</v>
      </c>
      <c r="B111" s="18">
        <v>118</v>
      </c>
      <c r="C111" s="8" t="s">
        <v>110</v>
      </c>
      <c r="D111" s="18">
        <v>1981</v>
      </c>
      <c r="E111" s="18" t="s">
        <v>21</v>
      </c>
      <c r="F111" s="18" t="s">
        <v>28</v>
      </c>
      <c r="G111" s="8"/>
      <c r="H111" s="11"/>
      <c r="I111" s="17" t="s">
        <v>207</v>
      </c>
      <c r="J111" s="9">
        <v>1.3115405092592595E-2</v>
      </c>
      <c r="K111" s="9">
        <v>2.6615462962962966E-2</v>
      </c>
      <c r="L111" s="9">
        <v>4.0383321759259259E-2</v>
      </c>
      <c r="M111" s="9"/>
      <c r="N111" s="9"/>
      <c r="O111" s="9"/>
      <c r="P111" s="10" t="s">
        <v>99</v>
      </c>
      <c r="Q111" s="34"/>
      <c r="S111" s="11">
        <f t="shared" ref="S111" si="153">COUNTA(J111:O111)</f>
        <v>3</v>
      </c>
      <c r="T111">
        <f t="shared" ref="T111:Y111" si="154">IF($F111=T$5,$S111,0)</f>
        <v>3</v>
      </c>
      <c r="U111">
        <f t="shared" si="154"/>
        <v>0</v>
      </c>
      <c r="V111">
        <f t="shared" si="154"/>
        <v>0</v>
      </c>
      <c r="W111">
        <f t="shared" si="154"/>
        <v>0</v>
      </c>
      <c r="X111">
        <f t="shared" si="154"/>
        <v>0</v>
      </c>
      <c r="Y111">
        <f t="shared" si="154"/>
        <v>0</v>
      </c>
      <c r="AA111">
        <f>IF($G111=AA$5,$S111,0)</f>
        <v>0</v>
      </c>
      <c r="AB111">
        <f>IF($G111=AB$5,$S111,0)</f>
        <v>0</v>
      </c>
    </row>
    <row r="112" spans="1:28" ht="15.75" customHeight="1" x14ac:dyDescent="0.25">
      <c r="A112" s="19"/>
      <c r="B112" s="19"/>
      <c r="C112" s="11"/>
      <c r="D112" s="19"/>
      <c r="E112" s="19"/>
      <c r="F112" s="19"/>
      <c r="G112" s="11"/>
      <c r="H112" s="11"/>
      <c r="I112" s="11"/>
      <c r="J112" s="9"/>
      <c r="K112" s="9">
        <f t="shared" ref="K112:L112" si="155">K111-J111</f>
        <v>1.3500057870370371E-2</v>
      </c>
      <c r="L112" s="9">
        <f t="shared" si="155"/>
        <v>1.3767858796296294E-2</v>
      </c>
      <c r="M112" s="9"/>
      <c r="N112" s="9"/>
      <c r="O112" s="9"/>
      <c r="P112" s="10"/>
      <c r="Q112" s="34"/>
      <c r="S112" s="11"/>
    </row>
    <row r="113" spans="1:28" ht="15.75" customHeight="1" x14ac:dyDescent="0.25">
      <c r="A113" s="18">
        <v>54</v>
      </c>
      <c r="B113" s="18">
        <v>64</v>
      </c>
      <c r="C113" s="8" t="s">
        <v>111</v>
      </c>
      <c r="D113" s="18">
        <v>1956</v>
      </c>
      <c r="E113" s="18" t="s">
        <v>63</v>
      </c>
      <c r="F113" s="18" t="s">
        <v>69</v>
      </c>
      <c r="G113" s="8" t="s">
        <v>70</v>
      </c>
      <c r="H113" s="8" t="s">
        <v>64</v>
      </c>
      <c r="I113" s="17" t="s">
        <v>207</v>
      </c>
      <c r="J113" s="9">
        <v>1.3758472222222222E-2</v>
      </c>
      <c r="K113" s="9">
        <v>2.7991956018518518E-2</v>
      </c>
      <c r="L113" s="9"/>
      <c r="M113" s="9"/>
      <c r="N113" s="9"/>
      <c r="O113" s="9"/>
      <c r="P113" s="10" t="s">
        <v>34</v>
      </c>
      <c r="Q113" s="34"/>
      <c r="S113" s="11">
        <f t="shared" ref="S113" si="156">COUNTA(J113:O113)</f>
        <v>2</v>
      </c>
      <c r="T113">
        <f t="shared" ref="T113:Y113" si="157">IF($F113=T$5,$S113,0)</f>
        <v>0</v>
      </c>
      <c r="U113">
        <f t="shared" si="157"/>
        <v>0</v>
      </c>
      <c r="V113">
        <f t="shared" si="157"/>
        <v>0</v>
      </c>
      <c r="W113">
        <f t="shared" si="157"/>
        <v>2</v>
      </c>
      <c r="X113">
        <f t="shared" si="157"/>
        <v>0</v>
      </c>
      <c r="Y113">
        <f t="shared" si="157"/>
        <v>0</v>
      </c>
      <c r="AA113">
        <f>IF($G113=AA$5,$S113,0)</f>
        <v>0</v>
      </c>
      <c r="AB113">
        <f>IF($G113=AB$5,$S113,0)</f>
        <v>2</v>
      </c>
    </row>
    <row r="114" spans="1:28" ht="15.75" customHeight="1" x14ac:dyDescent="0.25">
      <c r="A114" s="19"/>
      <c r="B114" s="19"/>
      <c r="C114" s="11"/>
      <c r="D114" s="19"/>
      <c r="E114" s="19"/>
      <c r="F114" s="19"/>
      <c r="G114" s="11"/>
      <c r="H114" s="11"/>
      <c r="I114" s="11"/>
      <c r="J114" s="9"/>
      <c r="K114" s="9">
        <f>K113-J113</f>
        <v>1.4233483796296296E-2</v>
      </c>
      <c r="L114" s="9"/>
      <c r="M114" s="9"/>
      <c r="N114" s="9"/>
      <c r="O114" s="9"/>
      <c r="P114" s="10"/>
      <c r="Q114" s="34"/>
      <c r="S114" s="11"/>
    </row>
    <row r="115" spans="1:28" ht="15.75" customHeight="1" x14ac:dyDescent="0.25">
      <c r="A115" s="18">
        <v>55</v>
      </c>
      <c r="B115" s="18">
        <v>175</v>
      </c>
      <c r="C115" s="8" t="s">
        <v>112</v>
      </c>
      <c r="D115" s="18">
        <v>2013</v>
      </c>
      <c r="E115" s="18" t="s">
        <v>104</v>
      </c>
      <c r="F115" s="18"/>
      <c r="G115" s="8"/>
      <c r="H115" s="11"/>
      <c r="I115" s="17" t="s">
        <v>207</v>
      </c>
      <c r="J115" s="9">
        <v>1.5622638888888889E-2</v>
      </c>
      <c r="K115" s="9">
        <v>2.8708935185185181E-2</v>
      </c>
      <c r="L115" s="9"/>
      <c r="M115" s="9"/>
      <c r="N115" s="9"/>
      <c r="O115" s="9"/>
      <c r="P115" s="10">
        <v>2</v>
      </c>
      <c r="Q115" s="34"/>
      <c r="S115" s="11">
        <f t="shared" ref="S115" si="158">COUNTA(J115:O115)</f>
        <v>2</v>
      </c>
      <c r="T115">
        <f t="shared" ref="T115:Y115" si="159">IF($F115=T$5,$S115,0)</f>
        <v>0</v>
      </c>
      <c r="U115">
        <f t="shared" si="159"/>
        <v>0</v>
      </c>
      <c r="V115">
        <f t="shared" si="159"/>
        <v>0</v>
      </c>
      <c r="W115">
        <f t="shared" si="159"/>
        <v>0</v>
      </c>
      <c r="X115">
        <f t="shared" si="159"/>
        <v>0</v>
      </c>
      <c r="Y115">
        <f t="shared" si="159"/>
        <v>0</v>
      </c>
      <c r="AA115">
        <f>IF($G115=AA$5,$S115,0)</f>
        <v>0</v>
      </c>
      <c r="AB115">
        <f>IF($G115=AB$5,$S115,0)</f>
        <v>0</v>
      </c>
    </row>
    <row r="116" spans="1:28" ht="15.75" customHeight="1" x14ac:dyDescent="0.25">
      <c r="A116" s="19"/>
      <c r="B116" s="19"/>
      <c r="C116" s="11"/>
      <c r="D116" s="19"/>
      <c r="E116" s="19"/>
      <c r="F116" s="19"/>
      <c r="G116" s="11"/>
      <c r="H116" s="11"/>
      <c r="I116" s="11"/>
      <c r="J116" s="9"/>
      <c r="K116" s="9">
        <f>K115-J115</f>
        <v>1.3086296296296292E-2</v>
      </c>
      <c r="L116" s="9"/>
      <c r="M116" s="9"/>
      <c r="N116" s="9"/>
      <c r="O116" s="9"/>
      <c r="P116" s="10"/>
      <c r="Q116" s="34"/>
      <c r="S116" s="11"/>
    </row>
    <row r="117" spans="1:28" ht="15.75" customHeight="1" x14ac:dyDescent="0.25">
      <c r="A117" s="18">
        <v>56</v>
      </c>
      <c r="B117" s="18">
        <v>174</v>
      </c>
      <c r="C117" s="8" t="s">
        <v>113</v>
      </c>
      <c r="D117" s="18">
        <v>1992</v>
      </c>
      <c r="E117" s="18" t="s">
        <v>36</v>
      </c>
      <c r="F117" s="18" t="s">
        <v>28</v>
      </c>
      <c r="G117" s="8"/>
      <c r="H117" s="11"/>
      <c r="I117" s="17" t="s">
        <v>207</v>
      </c>
      <c r="J117" s="9">
        <v>1.5285844907407406E-2</v>
      </c>
      <c r="K117" s="9">
        <v>3.1992731481481483E-2</v>
      </c>
      <c r="L117" s="9"/>
      <c r="M117" s="9"/>
      <c r="N117" s="9"/>
      <c r="O117" s="9"/>
      <c r="P117" s="10">
        <v>10</v>
      </c>
      <c r="Q117" s="34"/>
      <c r="S117" s="11">
        <f t="shared" ref="S117" si="160">COUNTA(J117:O117)</f>
        <v>2</v>
      </c>
      <c r="T117">
        <f t="shared" ref="T117:Y117" si="161">IF($F117=T$5,$S117,0)</f>
        <v>2</v>
      </c>
      <c r="U117">
        <f t="shared" si="161"/>
        <v>0</v>
      </c>
      <c r="V117">
        <f t="shared" si="161"/>
        <v>0</v>
      </c>
      <c r="W117">
        <f t="shared" si="161"/>
        <v>0</v>
      </c>
      <c r="X117">
        <f t="shared" si="161"/>
        <v>0</v>
      </c>
      <c r="Y117">
        <f t="shared" si="161"/>
        <v>0</v>
      </c>
      <c r="AA117">
        <f>IF($G117=AA$5,$S117,0)</f>
        <v>0</v>
      </c>
      <c r="AB117">
        <f>IF($G117=AB$5,$S117,0)</f>
        <v>0</v>
      </c>
    </row>
    <row r="118" spans="1:28" ht="15.75" customHeight="1" x14ac:dyDescent="0.25">
      <c r="A118" s="19"/>
      <c r="B118" s="19"/>
      <c r="C118" s="11"/>
      <c r="D118" s="19"/>
      <c r="E118" s="19"/>
      <c r="F118" s="19"/>
      <c r="G118" s="11"/>
      <c r="H118" s="11"/>
      <c r="I118" s="11"/>
      <c r="J118" s="9"/>
      <c r="K118" s="9">
        <f>K117-J117</f>
        <v>1.6706886574074077E-2</v>
      </c>
      <c r="L118" s="9"/>
      <c r="M118" s="9"/>
      <c r="N118" s="9"/>
      <c r="O118" s="9"/>
      <c r="P118" s="10"/>
      <c r="Q118" s="34"/>
      <c r="S118" s="11"/>
    </row>
    <row r="119" spans="1:28" ht="15.75" customHeight="1" x14ac:dyDescent="0.25">
      <c r="A119" s="18">
        <v>57</v>
      </c>
      <c r="B119" s="18">
        <v>168</v>
      </c>
      <c r="C119" s="8" t="s">
        <v>114</v>
      </c>
      <c r="D119" s="18">
        <v>1960</v>
      </c>
      <c r="E119" s="18" t="s">
        <v>63</v>
      </c>
      <c r="F119" s="18" t="s">
        <v>28</v>
      </c>
      <c r="G119" s="8"/>
      <c r="H119" s="11"/>
      <c r="I119" s="17" t="s">
        <v>207</v>
      </c>
      <c r="J119" s="9">
        <v>1.9383784722222221E-2</v>
      </c>
      <c r="K119" s="9">
        <v>3.7888773148148147E-2</v>
      </c>
      <c r="L119" s="9"/>
      <c r="M119" s="9"/>
      <c r="N119" s="9"/>
      <c r="O119" s="9"/>
      <c r="P119" s="10" t="s">
        <v>39</v>
      </c>
      <c r="Q119" s="34"/>
      <c r="S119" s="11">
        <f t="shared" ref="S119" si="162">COUNTA(J119:O119)</f>
        <v>2</v>
      </c>
      <c r="T119">
        <f t="shared" ref="T119:Y119" si="163">IF($F119=T$5,$S119,0)</f>
        <v>2</v>
      </c>
      <c r="U119">
        <f t="shared" si="163"/>
        <v>0</v>
      </c>
      <c r="V119">
        <f t="shared" si="163"/>
        <v>0</v>
      </c>
      <c r="W119">
        <f t="shared" si="163"/>
        <v>0</v>
      </c>
      <c r="X119">
        <f t="shared" si="163"/>
        <v>0</v>
      </c>
      <c r="Y119">
        <f t="shared" si="163"/>
        <v>0</v>
      </c>
      <c r="AA119">
        <f>IF($G119=AA$5,$S119,0)</f>
        <v>0</v>
      </c>
      <c r="AB119">
        <f>IF($G119=AB$5,$S119,0)</f>
        <v>0</v>
      </c>
    </row>
    <row r="120" spans="1:28" ht="15.75" customHeight="1" x14ac:dyDescent="0.25">
      <c r="A120" s="19"/>
      <c r="B120" s="19"/>
      <c r="C120" s="11"/>
      <c r="D120" s="19"/>
      <c r="E120" s="19"/>
      <c r="F120" s="19"/>
      <c r="G120" s="11"/>
      <c r="H120" s="11"/>
      <c r="I120" s="11"/>
      <c r="J120" s="9"/>
      <c r="K120" s="9">
        <f>K119-J119</f>
        <v>1.8504988425925926E-2</v>
      </c>
      <c r="L120" s="9"/>
      <c r="M120" s="9"/>
      <c r="N120" s="9"/>
      <c r="O120" s="9"/>
      <c r="P120" s="10"/>
      <c r="Q120" s="34"/>
      <c r="S120" s="11"/>
    </row>
    <row r="121" spans="1:28" ht="15.75" customHeight="1" x14ac:dyDescent="0.25">
      <c r="A121" s="18">
        <v>58</v>
      </c>
      <c r="B121" s="18">
        <v>117</v>
      </c>
      <c r="C121" s="8" t="s">
        <v>115</v>
      </c>
      <c r="D121" s="18">
        <v>1969</v>
      </c>
      <c r="E121" s="18" t="s">
        <v>54</v>
      </c>
      <c r="F121" s="18" t="s">
        <v>28</v>
      </c>
      <c r="G121" s="8"/>
      <c r="H121" s="11"/>
      <c r="I121" s="17" t="s">
        <v>207</v>
      </c>
      <c r="J121" s="9">
        <v>1.9409317129629632E-2</v>
      </c>
      <c r="K121" s="9">
        <v>4.3319085648148146E-2</v>
      </c>
      <c r="L121" s="9"/>
      <c r="M121" s="9"/>
      <c r="N121" s="9"/>
      <c r="O121" s="9"/>
      <c r="P121" s="10" t="s">
        <v>43</v>
      </c>
      <c r="Q121" s="34"/>
      <c r="S121" s="11">
        <f t="shared" ref="S121" si="164">COUNTA(J121:O121)</f>
        <v>2</v>
      </c>
      <c r="T121">
        <f t="shared" ref="T121:Y121" si="165">IF($F121=T$5,$S121,0)</f>
        <v>2</v>
      </c>
      <c r="U121">
        <f t="shared" si="165"/>
        <v>0</v>
      </c>
      <c r="V121">
        <f t="shared" si="165"/>
        <v>0</v>
      </c>
      <c r="W121">
        <f t="shared" si="165"/>
        <v>0</v>
      </c>
      <c r="X121">
        <f t="shared" si="165"/>
        <v>0</v>
      </c>
      <c r="Y121">
        <f t="shared" si="165"/>
        <v>0</v>
      </c>
      <c r="AA121">
        <f>IF($G121=AA$5,$S121,0)</f>
        <v>0</v>
      </c>
      <c r="AB121">
        <f>IF($G121=AB$5,$S121,0)</f>
        <v>0</v>
      </c>
    </row>
    <row r="122" spans="1:28" ht="15.75" customHeight="1" x14ac:dyDescent="0.25">
      <c r="A122" s="19"/>
      <c r="B122" s="19"/>
      <c r="C122" s="11"/>
      <c r="D122" s="19"/>
      <c r="E122" s="19"/>
      <c r="F122" s="19"/>
      <c r="G122" s="11"/>
      <c r="H122" s="11"/>
      <c r="I122" s="11"/>
      <c r="J122" s="9"/>
      <c r="K122" s="9">
        <f>K121-J121</f>
        <v>2.3909768518518514E-2</v>
      </c>
      <c r="L122" s="9"/>
      <c r="M122" s="9"/>
      <c r="N122" s="9"/>
      <c r="O122" s="9"/>
      <c r="P122" s="10"/>
      <c r="Q122" s="34"/>
      <c r="S122" s="11"/>
    </row>
    <row r="123" spans="1:28" ht="15.75" customHeight="1" x14ac:dyDescent="0.25">
      <c r="A123" s="18">
        <v>59</v>
      </c>
      <c r="B123" s="18">
        <v>119</v>
      </c>
      <c r="C123" s="17" t="s">
        <v>194</v>
      </c>
      <c r="D123" s="18">
        <v>2012</v>
      </c>
      <c r="E123" s="18" t="s">
        <v>104</v>
      </c>
      <c r="F123" s="18" t="s">
        <v>28</v>
      </c>
      <c r="G123" s="8"/>
      <c r="H123" s="11"/>
      <c r="I123" s="17" t="s">
        <v>207</v>
      </c>
      <c r="J123" s="9">
        <v>9.1167592592592585E-3</v>
      </c>
      <c r="K123" s="9"/>
      <c r="L123" s="9"/>
      <c r="M123" s="9"/>
      <c r="N123" s="9"/>
      <c r="O123" s="9"/>
      <c r="P123" s="10">
        <v>3</v>
      </c>
      <c r="Q123" s="34"/>
      <c r="S123" s="11">
        <f t="shared" ref="S123" si="166">COUNTA(J123:O123)</f>
        <v>1</v>
      </c>
      <c r="T123">
        <f t="shared" ref="T123:Y123" si="167">IF($F123=T$5,$S123,0)</f>
        <v>1</v>
      </c>
      <c r="U123">
        <f t="shared" si="167"/>
        <v>0</v>
      </c>
      <c r="V123">
        <f t="shared" si="167"/>
        <v>0</v>
      </c>
      <c r="W123">
        <f t="shared" si="167"/>
        <v>0</v>
      </c>
      <c r="X123">
        <f t="shared" si="167"/>
        <v>0</v>
      </c>
      <c r="Y123">
        <f t="shared" si="167"/>
        <v>0</v>
      </c>
      <c r="AA123">
        <f>IF($G123=AA$5,$S123,0)</f>
        <v>0</v>
      </c>
      <c r="AB123">
        <f>IF($G123=AB$5,$S123,0)</f>
        <v>0</v>
      </c>
    </row>
    <row r="124" spans="1:28" ht="15.75" customHeight="1" x14ac:dyDescent="0.25">
      <c r="A124" s="18"/>
      <c r="B124" s="19"/>
      <c r="C124" s="11"/>
      <c r="D124" s="19"/>
      <c r="E124" s="19"/>
      <c r="F124" s="19"/>
      <c r="G124" s="11"/>
      <c r="H124" s="11"/>
      <c r="I124" s="11"/>
      <c r="J124" s="9"/>
      <c r="K124" s="9"/>
      <c r="L124" s="9"/>
      <c r="M124" s="9"/>
      <c r="N124" s="9"/>
      <c r="O124" s="9"/>
      <c r="P124" s="10"/>
      <c r="Q124" s="34"/>
      <c r="S124" s="11"/>
    </row>
    <row r="125" spans="1:28" ht="15.75" customHeight="1" x14ac:dyDescent="0.25">
      <c r="A125" s="18">
        <v>60</v>
      </c>
      <c r="B125" s="18">
        <v>194</v>
      </c>
      <c r="C125" s="8" t="s">
        <v>116</v>
      </c>
      <c r="D125" s="18">
        <v>2011</v>
      </c>
      <c r="E125" s="18" t="s">
        <v>104</v>
      </c>
      <c r="F125" s="18"/>
      <c r="G125" s="8"/>
      <c r="H125" s="11"/>
      <c r="I125" s="17" t="s">
        <v>207</v>
      </c>
      <c r="J125" s="9">
        <v>1.3512222222222222E-2</v>
      </c>
      <c r="K125" s="9"/>
      <c r="L125" s="9"/>
      <c r="M125" s="9"/>
      <c r="N125" s="9"/>
      <c r="O125" s="9"/>
      <c r="P125" s="10">
        <v>4</v>
      </c>
      <c r="Q125" s="34"/>
      <c r="S125" s="11">
        <f t="shared" ref="S125" si="168">COUNTA(J125:O125)</f>
        <v>1</v>
      </c>
      <c r="T125">
        <f t="shared" ref="T125:Y125" si="169">IF($F125=T$5,$S125,0)</f>
        <v>0</v>
      </c>
      <c r="U125">
        <f t="shared" si="169"/>
        <v>0</v>
      </c>
      <c r="V125">
        <f t="shared" si="169"/>
        <v>0</v>
      </c>
      <c r="W125">
        <f t="shared" si="169"/>
        <v>0</v>
      </c>
      <c r="X125">
        <f t="shared" si="169"/>
        <v>0</v>
      </c>
      <c r="Y125">
        <f t="shared" si="169"/>
        <v>0</v>
      </c>
      <c r="AA125">
        <f>IF($G125=AA$5,$S125,0)</f>
        <v>0</v>
      </c>
      <c r="AB125">
        <f>IF($G125=AB$5,$S125,0)</f>
        <v>0</v>
      </c>
    </row>
    <row r="126" spans="1:28" ht="15.75" customHeight="1" x14ac:dyDescent="0.25">
      <c r="A126" s="18"/>
      <c r="B126" s="19"/>
      <c r="C126" s="11"/>
      <c r="D126" s="19"/>
      <c r="E126" s="19"/>
      <c r="F126" s="19"/>
      <c r="G126" s="11"/>
      <c r="H126" s="11"/>
      <c r="I126" s="11"/>
      <c r="J126" s="9"/>
      <c r="K126" s="9"/>
      <c r="L126" s="9"/>
      <c r="M126" s="9"/>
      <c r="N126" s="9"/>
      <c r="O126" s="9"/>
      <c r="P126" s="10"/>
      <c r="Q126" s="34"/>
      <c r="S126" s="11"/>
    </row>
    <row r="127" spans="1:28" ht="15.75" customHeight="1" x14ac:dyDescent="0.25">
      <c r="A127" s="18">
        <v>61</v>
      </c>
      <c r="B127" s="18">
        <v>155</v>
      </c>
      <c r="C127" s="8" t="s">
        <v>117</v>
      </c>
      <c r="D127" s="18">
        <v>2015</v>
      </c>
      <c r="E127" s="18" t="s">
        <v>104</v>
      </c>
      <c r="F127" s="56" t="s">
        <v>224</v>
      </c>
      <c r="G127" s="8" t="s">
        <v>75</v>
      </c>
      <c r="H127" s="8"/>
      <c r="I127" s="17" t="s">
        <v>207</v>
      </c>
      <c r="J127" s="9">
        <v>1.4235960648148147E-2</v>
      </c>
      <c r="K127" s="9"/>
      <c r="L127" s="9"/>
      <c r="M127" s="9"/>
      <c r="N127" s="9"/>
      <c r="O127" s="9"/>
      <c r="P127" s="10" t="s">
        <v>39</v>
      </c>
      <c r="Q127" s="34"/>
      <c r="S127" s="11">
        <f t="shared" ref="S127" si="170">COUNTA(J127:O127)</f>
        <v>1</v>
      </c>
      <c r="T127">
        <f t="shared" ref="T127:Y127" si="171">IF($F127=T$5,$S127,0)</f>
        <v>0</v>
      </c>
      <c r="U127">
        <f t="shared" si="171"/>
        <v>0</v>
      </c>
      <c r="V127">
        <f t="shared" si="171"/>
        <v>0</v>
      </c>
      <c r="W127">
        <f t="shared" si="171"/>
        <v>0</v>
      </c>
      <c r="X127">
        <f t="shared" si="171"/>
        <v>0</v>
      </c>
      <c r="Y127">
        <f t="shared" si="171"/>
        <v>0</v>
      </c>
      <c r="AA127">
        <f>IF($G127=AA$5,$S127,0)</f>
        <v>1</v>
      </c>
      <c r="AB127">
        <f>IF($G127=AB$5,$S127,0)</f>
        <v>0</v>
      </c>
    </row>
    <row r="128" spans="1:28" ht="15.75" customHeight="1" x14ac:dyDescent="0.25">
      <c r="A128" s="18"/>
      <c r="B128" s="19"/>
      <c r="C128" s="11"/>
      <c r="D128" s="19"/>
      <c r="E128" s="19"/>
      <c r="F128" s="19"/>
      <c r="G128" s="11"/>
      <c r="H128" s="11"/>
      <c r="I128" s="11"/>
      <c r="J128" s="9"/>
      <c r="K128" s="9"/>
      <c r="L128" s="9"/>
      <c r="M128" s="9"/>
      <c r="N128" s="9"/>
      <c r="O128" s="9"/>
      <c r="P128" s="10"/>
      <c r="Q128" s="34"/>
      <c r="S128" s="11"/>
    </row>
    <row r="129" spans="1:28" ht="15.75" customHeight="1" x14ac:dyDescent="0.25">
      <c r="A129" s="18">
        <v>62</v>
      </c>
      <c r="B129" s="18">
        <v>38</v>
      </c>
      <c r="C129" s="8" t="s">
        <v>118</v>
      </c>
      <c r="D129" s="18">
        <v>1970</v>
      </c>
      <c r="E129" s="18" t="s">
        <v>54</v>
      </c>
      <c r="F129" s="18" t="s">
        <v>60</v>
      </c>
      <c r="G129" s="8"/>
      <c r="H129" s="8" t="s">
        <v>119</v>
      </c>
      <c r="I129" s="17" t="s">
        <v>207</v>
      </c>
      <c r="J129" s="9">
        <v>1.7860011574074072E-2</v>
      </c>
      <c r="K129" s="9"/>
      <c r="L129" s="9"/>
      <c r="M129" s="9"/>
      <c r="N129" s="9"/>
      <c r="O129" s="9"/>
      <c r="P129" s="10" t="s">
        <v>50</v>
      </c>
      <c r="Q129" s="34"/>
      <c r="S129" s="11">
        <f t="shared" ref="S129" si="172">COUNTA(J129:O129)</f>
        <v>1</v>
      </c>
      <c r="T129">
        <f t="shared" ref="T129:Y129" si="173">IF($F129=T$5,$S129,0)</f>
        <v>0</v>
      </c>
      <c r="U129">
        <f t="shared" si="173"/>
        <v>0</v>
      </c>
      <c r="V129">
        <f t="shared" si="173"/>
        <v>0</v>
      </c>
      <c r="W129">
        <f t="shared" si="173"/>
        <v>0</v>
      </c>
      <c r="X129">
        <f t="shared" si="173"/>
        <v>0</v>
      </c>
      <c r="Y129">
        <f t="shared" si="173"/>
        <v>1</v>
      </c>
      <c r="AA129">
        <f>IF($G129=AA$5,$S129,0)</f>
        <v>0</v>
      </c>
      <c r="AB129">
        <f>IF($G129=AB$5,$S129,0)</f>
        <v>0</v>
      </c>
    </row>
    <row r="130" spans="1:28" ht="15.75" customHeight="1" x14ac:dyDescent="0.25">
      <c r="J130" s="4"/>
      <c r="K130" s="4"/>
      <c r="L130" s="4"/>
      <c r="M130" s="4"/>
      <c r="N130" s="4"/>
      <c r="O130" s="4"/>
      <c r="P130" s="5"/>
      <c r="Q130" s="5"/>
    </row>
    <row r="131" spans="1:28" ht="15.75" customHeight="1" x14ac:dyDescent="0.25">
      <c r="C131" s="49" t="s">
        <v>120</v>
      </c>
      <c r="J131" s="4"/>
      <c r="K131" s="4"/>
      <c r="L131" s="4"/>
      <c r="M131" s="4"/>
      <c r="N131" s="4"/>
      <c r="O131" s="4"/>
      <c r="P131" s="5"/>
      <c r="Q131" s="5"/>
    </row>
    <row r="132" spans="1:28" ht="15.75" customHeight="1" x14ac:dyDescent="0.25">
      <c r="A132" s="18">
        <v>1</v>
      </c>
      <c r="B132" s="18">
        <v>42</v>
      </c>
      <c r="C132" s="8" t="s">
        <v>121</v>
      </c>
      <c r="D132" s="18">
        <v>1990</v>
      </c>
      <c r="E132" s="18" t="s">
        <v>17</v>
      </c>
      <c r="F132" s="18"/>
      <c r="G132" s="8"/>
      <c r="H132" s="11"/>
      <c r="I132" s="17" t="s">
        <v>207</v>
      </c>
      <c r="J132" s="9">
        <v>6.7567129629629635E-3</v>
      </c>
      <c r="K132" s="9">
        <v>1.3768240740740741E-2</v>
      </c>
      <c r="L132" s="9">
        <v>2.1057777777777776E-2</v>
      </c>
      <c r="M132" s="9">
        <v>2.8358553240740741E-2</v>
      </c>
      <c r="N132" s="9">
        <v>3.5492048611111111E-2</v>
      </c>
      <c r="O132" s="9"/>
      <c r="P132" s="10" t="s">
        <v>19</v>
      </c>
      <c r="Q132" s="34"/>
      <c r="S132" s="11">
        <f t="shared" ref="S132:S192" si="174">COUNTA(J132:O132)</f>
        <v>5</v>
      </c>
      <c r="T132">
        <f t="shared" ref="T132:Y132" si="175">IF($F132=T$5,$S132,0)</f>
        <v>0</v>
      </c>
      <c r="U132">
        <f t="shared" si="175"/>
        <v>0</v>
      </c>
      <c r="V132">
        <f t="shared" si="175"/>
        <v>0</v>
      </c>
      <c r="W132">
        <f t="shared" si="175"/>
        <v>0</v>
      </c>
      <c r="X132">
        <f t="shared" si="175"/>
        <v>0</v>
      </c>
      <c r="Y132">
        <f t="shared" si="175"/>
        <v>0</v>
      </c>
      <c r="AA132">
        <f>IF($G132=AA$5,$S132,0)</f>
        <v>0</v>
      </c>
      <c r="AB132">
        <f>IF($G132=AB$5,$S132,0)</f>
        <v>0</v>
      </c>
    </row>
    <row r="133" spans="1:28" ht="15.75" customHeight="1" x14ac:dyDescent="0.25">
      <c r="A133" s="19"/>
      <c r="B133" s="19"/>
      <c r="C133" s="11"/>
      <c r="D133" s="19"/>
      <c r="E133" s="19"/>
      <c r="F133" s="19"/>
      <c r="G133" s="11"/>
      <c r="H133" s="11"/>
      <c r="I133" s="11"/>
      <c r="J133" s="9"/>
      <c r="K133" s="9">
        <f t="shared" ref="K133:N133" si="176">K132-J132</f>
        <v>7.0115277777777771E-3</v>
      </c>
      <c r="L133" s="9">
        <f t="shared" si="176"/>
        <v>7.2895370370370353E-3</v>
      </c>
      <c r="M133" s="9">
        <f t="shared" si="176"/>
        <v>7.3007754629629655E-3</v>
      </c>
      <c r="N133" s="9">
        <f t="shared" si="176"/>
        <v>7.1334953703703699E-3</v>
      </c>
      <c r="O133" s="9"/>
      <c r="P133" s="10"/>
      <c r="Q133" s="34"/>
      <c r="S133" s="11"/>
    </row>
    <row r="134" spans="1:28" ht="15.75" customHeight="1" x14ac:dyDescent="0.25">
      <c r="A134" s="18">
        <v>2</v>
      </c>
      <c r="B134" s="18">
        <v>47</v>
      </c>
      <c r="C134" s="8" t="s">
        <v>122</v>
      </c>
      <c r="D134" s="18">
        <v>1983</v>
      </c>
      <c r="E134" s="18" t="s">
        <v>17</v>
      </c>
      <c r="F134" s="18"/>
      <c r="G134" s="8"/>
      <c r="H134" s="8" t="s">
        <v>23</v>
      </c>
      <c r="I134" s="17" t="s">
        <v>207</v>
      </c>
      <c r="J134" s="9">
        <v>7.2507523148148149E-3</v>
      </c>
      <c r="K134" s="9">
        <v>1.47384375E-2</v>
      </c>
      <c r="L134" s="9">
        <v>2.2344745370370372E-2</v>
      </c>
      <c r="M134" s="9">
        <v>3.0017372685185187E-2</v>
      </c>
      <c r="N134" s="9">
        <v>3.7738298611111117E-2</v>
      </c>
      <c r="O134" s="9"/>
      <c r="P134" s="10" t="s">
        <v>24</v>
      </c>
      <c r="Q134" s="34"/>
      <c r="S134" s="11">
        <f t="shared" ref="S134" si="177">COUNTA(J134:O134)</f>
        <v>5</v>
      </c>
      <c r="T134">
        <f t="shared" ref="T134:Y134" si="178">IF($F134=T$5,$S134,0)</f>
        <v>0</v>
      </c>
      <c r="U134">
        <f t="shared" si="178"/>
        <v>0</v>
      </c>
      <c r="V134">
        <f t="shared" si="178"/>
        <v>0</v>
      </c>
      <c r="W134">
        <f t="shared" si="178"/>
        <v>0</v>
      </c>
      <c r="X134">
        <f t="shared" si="178"/>
        <v>0</v>
      </c>
      <c r="Y134">
        <f t="shared" si="178"/>
        <v>0</v>
      </c>
      <c r="AA134">
        <f>IF($G134=AA$5,$S134,0)</f>
        <v>0</v>
      </c>
      <c r="AB134">
        <f>IF($G134=AB$5,$S134,0)</f>
        <v>0</v>
      </c>
    </row>
    <row r="135" spans="1:28" ht="15.75" customHeight="1" x14ac:dyDescent="0.25">
      <c r="A135" s="19"/>
      <c r="B135" s="19"/>
      <c r="C135" s="11"/>
      <c r="D135" s="19"/>
      <c r="E135" s="19"/>
      <c r="F135" s="19"/>
      <c r="G135" s="11"/>
      <c r="H135" s="11"/>
      <c r="I135" s="11"/>
      <c r="J135" s="9"/>
      <c r="K135" s="9">
        <f t="shared" ref="K135:N135" si="179">K134-J134</f>
        <v>7.4876851851851849E-3</v>
      </c>
      <c r="L135" s="9">
        <f t="shared" si="179"/>
        <v>7.6063078703703726E-3</v>
      </c>
      <c r="M135" s="9">
        <f t="shared" si="179"/>
        <v>7.6726273148148144E-3</v>
      </c>
      <c r="N135" s="9">
        <f t="shared" si="179"/>
        <v>7.7209259259259297E-3</v>
      </c>
      <c r="O135" s="9"/>
      <c r="P135" s="10"/>
      <c r="Q135" s="34"/>
      <c r="S135" s="11"/>
    </row>
    <row r="136" spans="1:28" ht="15.75" customHeight="1" x14ac:dyDescent="0.25">
      <c r="A136" s="18">
        <v>3</v>
      </c>
      <c r="B136" s="18">
        <v>195</v>
      </c>
      <c r="C136" s="8" t="s">
        <v>123</v>
      </c>
      <c r="D136" s="18">
        <v>1978</v>
      </c>
      <c r="E136" s="18" t="s">
        <v>21</v>
      </c>
      <c r="F136" s="18"/>
      <c r="G136" s="8"/>
      <c r="H136" s="11"/>
      <c r="I136" s="17" t="s">
        <v>207</v>
      </c>
      <c r="J136" s="9">
        <v>7.5387731481481477E-3</v>
      </c>
      <c r="K136" s="9">
        <v>1.5258645833333332E-2</v>
      </c>
      <c r="L136" s="9">
        <v>2.3078101851851853E-2</v>
      </c>
      <c r="M136" s="9">
        <v>3.0920787037037035E-2</v>
      </c>
      <c r="N136" s="9">
        <v>3.8519699074074078E-2</v>
      </c>
      <c r="O136" s="9"/>
      <c r="P136" s="10" t="s">
        <v>19</v>
      </c>
      <c r="Q136" s="34"/>
      <c r="S136" s="11">
        <f t="shared" si="174"/>
        <v>5</v>
      </c>
      <c r="T136">
        <f t="shared" ref="T136:Y136" si="180">IF($F136=T$5,$S136,0)</f>
        <v>0</v>
      </c>
      <c r="U136">
        <f t="shared" si="180"/>
        <v>0</v>
      </c>
      <c r="V136">
        <f t="shared" si="180"/>
        <v>0</v>
      </c>
      <c r="W136">
        <f t="shared" si="180"/>
        <v>0</v>
      </c>
      <c r="X136">
        <f t="shared" si="180"/>
        <v>0</v>
      </c>
      <c r="Y136">
        <f t="shared" si="180"/>
        <v>0</v>
      </c>
      <c r="AA136">
        <f>IF($G136=AA$5,$S136,0)</f>
        <v>0</v>
      </c>
      <c r="AB136">
        <f>IF($G136=AB$5,$S136,0)</f>
        <v>0</v>
      </c>
    </row>
    <row r="137" spans="1:28" ht="15.75" customHeight="1" x14ac:dyDescent="0.25">
      <c r="A137" s="19"/>
      <c r="B137" s="19"/>
      <c r="C137" s="11"/>
      <c r="D137" s="19"/>
      <c r="E137" s="19"/>
      <c r="F137" s="19"/>
      <c r="G137" s="11"/>
      <c r="H137" s="11"/>
      <c r="I137" s="11"/>
      <c r="J137" s="9"/>
      <c r="K137" s="9">
        <f t="shared" ref="K137:N137" si="181">K136-J136</f>
        <v>7.7198726851851847E-3</v>
      </c>
      <c r="L137" s="9">
        <f t="shared" si="181"/>
        <v>7.8194560185185207E-3</v>
      </c>
      <c r="M137" s="9">
        <f t="shared" si="181"/>
        <v>7.8426851851851817E-3</v>
      </c>
      <c r="N137" s="9">
        <f t="shared" si="181"/>
        <v>7.5989120370370429E-3</v>
      </c>
      <c r="O137" s="9"/>
      <c r="P137" s="10"/>
      <c r="Q137" s="34"/>
      <c r="S137" s="11"/>
    </row>
    <row r="138" spans="1:28" ht="15.75" customHeight="1" x14ac:dyDescent="0.25">
      <c r="A138" s="18">
        <v>4</v>
      </c>
      <c r="B138" s="18">
        <v>30</v>
      </c>
      <c r="C138" s="8" t="s">
        <v>124</v>
      </c>
      <c r="D138" s="18">
        <v>1961</v>
      </c>
      <c r="E138" s="18" t="s">
        <v>54</v>
      </c>
      <c r="F138" s="18"/>
      <c r="G138" s="8"/>
      <c r="H138" s="11"/>
      <c r="I138" s="17" t="s">
        <v>207</v>
      </c>
      <c r="J138" s="9">
        <v>7.7179282407407413E-3</v>
      </c>
      <c r="K138" s="9">
        <v>1.5502372685185185E-2</v>
      </c>
      <c r="L138" s="9">
        <v>2.3405046296296295E-2</v>
      </c>
      <c r="M138" s="9">
        <v>3.1410057870370371E-2</v>
      </c>
      <c r="N138" s="9">
        <v>3.9440127314814812E-2</v>
      </c>
      <c r="O138" s="9"/>
      <c r="P138" s="10" t="s">
        <v>19</v>
      </c>
      <c r="Q138" s="34"/>
      <c r="S138" s="11">
        <f t="shared" ref="S138:S198" si="182">COUNTA(J138:O138)</f>
        <v>5</v>
      </c>
      <c r="T138">
        <f t="shared" ref="T138:Y138" si="183">IF($F138=T$5,$S138,0)</f>
        <v>0</v>
      </c>
      <c r="U138">
        <f t="shared" si="183"/>
        <v>0</v>
      </c>
      <c r="V138">
        <f t="shared" si="183"/>
        <v>0</v>
      </c>
      <c r="W138">
        <f t="shared" si="183"/>
        <v>0</v>
      </c>
      <c r="X138">
        <f t="shared" si="183"/>
        <v>0</v>
      </c>
      <c r="Y138">
        <f t="shared" si="183"/>
        <v>0</v>
      </c>
      <c r="AA138">
        <f>IF($G138=AA$5,$S138,0)</f>
        <v>0</v>
      </c>
      <c r="AB138">
        <f>IF($G138=AB$5,$S138,0)</f>
        <v>0</v>
      </c>
    </row>
    <row r="139" spans="1:28" ht="15.75" customHeight="1" x14ac:dyDescent="0.25">
      <c r="A139" s="19"/>
      <c r="B139" s="19"/>
      <c r="C139" s="11"/>
      <c r="D139" s="19"/>
      <c r="E139" s="19"/>
      <c r="F139" s="19"/>
      <c r="G139" s="11"/>
      <c r="H139" s="11"/>
      <c r="I139" s="11"/>
      <c r="J139" s="9"/>
      <c r="K139" s="9">
        <f t="shared" ref="K139:N139" si="184">K138-J138</f>
        <v>7.7844444444444437E-3</v>
      </c>
      <c r="L139" s="9">
        <f t="shared" si="184"/>
        <v>7.9026736111111103E-3</v>
      </c>
      <c r="M139" s="9">
        <f t="shared" si="184"/>
        <v>8.0050115740740758E-3</v>
      </c>
      <c r="N139" s="9">
        <f t="shared" si="184"/>
        <v>8.0300694444444404E-3</v>
      </c>
      <c r="O139" s="9"/>
      <c r="P139" s="10"/>
      <c r="Q139" s="34"/>
      <c r="S139" s="11"/>
    </row>
    <row r="140" spans="1:28" ht="15.75" customHeight="1" x14ac:dyDescent="0.25">
      <c r="A140" s="18">
        <v>5</v>
      </c>
      <c r="B140" s="18">
        <v>197</v>
      </c>
      <c r="C140" s="8" t="s">
        <v>125</v>
      </c>
      <c r="D140" s="18">
        <v>1985</v>
      </c>
      <c r="E140" s="18" t="s">
        <v>17</v>
      </c>
      <c r="F140" s="18" t="s">
        <v>55</v>
      </c>
      <c r="G140" s="8"/>
      <c r="H140" s="11"/>
      <c r="I140" s="17" t="s">
        <v>207</v>
      </c>
      <c r="J140" s="9">
        <v>8.3265393518518523E-3</v>
      </c>
      <c r="K140" s="9">
        <v>1.6636412037037036E-2</v>
      </c>
      <c r="L140" s="9">
        <v>2.4843263888888887E-2</v>
      </c>
      <c r="M140" s="9">
        <v>3.3141631944444444E-2</v>
      </c>
      <c r="N140" s="9">
        <v>4.1637060185185183E-2</v>
      </c>
      <c r="O140" s="9"/>
      <c r="P140" s="10" t="s">
        <v>29</v>
      </c>
      <c r="Q140" s="34"/>
      <c r="S140" s="11">
        <f t="shared" si="174"/>
        <v>5</v>
      </c>
      <c r="T140">
        <f t="shared" ref="T140:Y140" si="185">IF($F140=T$5,$S140,0)</f>
        <v>0</v>
      </c>
      <c r="U140">
        <f t="shared" si="185"/>
        <v>0</v>
      </c>
      <c r="V140">
        <f t="shared" si="185"/>
        <v>5</v>
      </c>
      <c r="W140">
        <f t="shared" si="185"/>
        <v>0</v>
      </c>
      <c r="X140">
        <f t="shared" si="185"/>
        <v>0</v>
      </c>
      <c r="Y140">
        <f t="shared" si="185"/>
        <v>0</v>
      </c>
      <c r="AA140">
        <f>IF($G140=AA$5,$S140,0)</f>
        <v>0</v>
      </c>
      <c r="AB140">
        <f>IF($G140=AB$5,$S140,0)</f>
        <v>0</v>
      </c>
    </row>
    <row r="141" spans="1:28" ht="15.75" customHeight="1" x14ac:dyDescent="0.25">
      <c r="A141" s="19"/>
      <c r="B141" s="19"/>
      <c r="C141" s="11"/>
      <c r="D141" s="19"/>
      <c r="E141" s="19"/>
      <c r="F141" s="19"/>
      <c r="G141" s="11"/>
      <c r="H141" s="11"/>
      <c r="I141" s="11"/>
      <c r="J141" s="9"/>
      <c r="K141" s="9">
        <f t="shared" ref="K141:N141" si="186">K140-J140</f>
        <v>8.309872685185184E-3</v>
      </c>
      <c r="L141" s="9">
        <f t="shared" si="186"/>
        <v>8.2068518518518506E-3</v>
      </c>
      <c r="M141" s="9">
        <f t="shared" si="186"/>
        <v>8.2983680555555571E-3</v>
      </c>
      <c r="N141" s="9">
        <f t="shared" si="186"/>
        <v>8.4954282407407392E-3</v>
      </c>
      <c r="O141" s="9"/>
      <c r="P141" s="10"/>
      <c r="Q141" s="34"/>
      <c r="S141" s="11"/>
    </row>
    <row r="142" spans="1:28" ht="15.75" customHeight="1" x14ac:dyDescent="0.25">
      <c r="A142" s="18">
        <v>6</v>
      </c>
      <c r="B142" s="18">
        <v>89</v>
      </c>
      <c r="C142" s="8" t="s">
        <v>126</v>
      </c>
      <c r="D142" s="18">
        <v>1980</v>
      </c>
      <c r="E142" s="18" t="s">
        <v>21</v>
      </c>
      <c r="F142" s="18"/>
      <c r="G142" s="8"/>
      <c r="H142" s="8" t="s">
        <v>127</v>
      </c>
      <c r="I142" s="17" t="s">
        <v>207</v>
      </c>
      <c r="J142" s="9">
        <v>8.2817361111111112E-3</v>
      </c>
      <c r="K142" s="9">
        <v>1.7053773148148148E-2</v>
      </c>
      <c r="L142" s="9">
        <v>2.5789270833333332E-2</v>
      </c>
      <c r="M142" s="9">
        <v>3.4631516203703701E-2</v>
      </c>
      <c r="N142" s="9">
        <v>4.3962581018518521E-2</v>
      </c>
      <c r="O142" s="9"/>
      <c r="P142" s="10" t="s">
        <v>24</v>
      </c>
      <c r="Q142" s="34"/>
      <c r="S142" s="11">
        <f t="shared" si="182"/>
        <v>5</v>
      </c>
      <c r="T142">
        <f t="shared" ref="T142:Y142" si="187">IF($F142=T$5,$S142,0)</f>
        <v>0</v>
      </c>
      <c r="U142">
        <f t="shared" si="187"/>
        <v>0</v>
      </c>
      <c r="V142">
        <f t="shared" si="187"/>
        <v>0</v>
      </c>
      <c r="W142">
        <f t="shared" si="187"/>
        <v>0</v>
      </c>
      <c r="X142">
        <f t="shared" si="187"/>
        <v>0</v>
      </c>
      <c r="Y142">
        <f t="shared" si="187"/>
        <v>0</v>
      </c>
      <c r="AA142">
        <f>IF($G142=AA$5,$S142,0)</f>
        <v>0</v>
      </c>
      <c r="AB142">
        <f>IF($G142=AB$5,$S142,0)</f>
        <v>0</v>
      </c>
    </row>
    <row r="143" spans="1:28" ht="15.75" customHeight="1" x14ac:dyDescent="0.25">
      <c r="A143" s="19"/>
      <c r="B143" s="19"/>
      <c r="C143" s="11"/>
      <c r="D143" s="19"/>
      <c r="E143" s="19"/>
      <c r="F143" s="19"/>
      <c r="G143" s="11"/>
      <c r="H143" s="11"/>
      <c r="I143" s="11"/>
      <c r="J143" s="9"/>
      <c r="K143" s="9">
        <f t="shared" ref="K143:N143" si="188">K142-J142</f>
        <v>8.7720370370370365E-3</v>
      </c>
      <c r="L143" s="9">
        <f t="shared" si="188"/>
        <v>8.7354976851851847E-3</v>
      </c>
      <c r="M143" s="9">
        <f t="shared" si="188"/>
        <v>8.8422453703703684E-3</v>
      </c>
      <c r="N143" s="9">
        <f t="shared" si="188"/>
        <v>9.3310648148148198E-3</v>
      </c>
      <c r="O143" s="9"/>
      <c r="P143" s="10"/>
      <c r="Q143" s="34"/>
      <c r="S143" s="11"/>
    </row>
    <row r="144" spans="1:28" ht="15.75" customHeight="1" x14ac:dyDescent="0.25">
      <c r="A144" s="18">
        <v>7</v>
      </c>
      <c r="B144" s="18">
        <v>90</v>
      </c>
      <c r="C144" s="8" t="s">
        <v>128</v>
      </c>
      <c r="D144" s="18">
        <v>1982</v>
      </c>
      <c r="E144" s="18" t="s">
        <v>17</v>
      </c>
      <c r="F144" s="18"/>
      <c r="G144" s="8"/>
      <c r="H144" s="11"/>
      <c r="I144" s="17" t="s">
        <v>207</v>
      </c>
      <c r="J144" s="9">
        <v>7.5967245370370381E-3</v>
      </c>
      <c r="K144" s="9">
        <v>1.5318726851851851E-2</v>
      </c>
      <c r="L144" s="9">
        <v>2.3100601851851855E-2</v>
      </c>
      <c r="M144" s="9">
        <v>3.0937118055555556E-2</v>
      </c>
      <c r="N144" s="9"/>
      <c r="O144" s="9"/>
      <c r="P144" s="10" t="s">
        <v>34</v>
      </c>
      <c r="Q144" s="34"/>
      <c r="S144" s="11">
        <f t="shared" si="174"/>
        <v>4</v>
      </c>
      <c r="T144">
        <f t="shared" ref="T144:Y144" si="189">IF($F144=T$5,$S144,0)</f>
        <v>0</v>
      </c>
      <c r="U144">
        <f t="shared" si="189"/>
        <v>0</v>
      </c>
      <c r="V144">
        <f t="shared" si="189"/>
        <v>0</v>
      </c>
      <c r="W144">
        <f t="shared" si="189"/>
        <v>0</v>
      </c>
      <c r="X144">
        <f t="shared" si="189"/>
        <v>0</v>
      </c>
      <c r="Y144">
        <f t="shared" si="189"/>
        <v>0</v>
      </c>
      <c r="AA144">
        <f>IF($G144=AA$5,$S144,0)</f>
        <v>0</v>
      </c>
      <c r="AB144">
        <f>IF($G144=AB$5,$S144,0)</f>
        <v>0</v>
      </c>
    </row>
    <row r="145" spans="1:28" ht="15.75" customHeight="1" x14ac:dyDescent="0.25">
      <c r="A145" s="19"/>
      <c r="B145" s="19"/>
      <c r="C145" s="11"/>
      <c r="D145" s="19"/>
      <c r="E145" s="19"/>
      <c r="F145" s="19"/>
      <c r="G145" s="11"/>
      <c r="H145" s="11"/>
      <c r="I145" s="11"/>
      <c r="J145" s="9"/>
      <c r="K145" s="9">
        <f t="shared" ref="K145:M145" si="190">K144-J144</f>
        <v>7.7220023148148126E-3</v>
      </c>
      <c r="L145" s="9">
        <f t="shared" si="190"/>
        <v>7.7818750000000041E-3</v>
      </c>
      <c r="M145" s="9">
        <f t="shared" si="190"/>
        <v>7.8365162037037014E-3</v>
      </c>
      <c r="N145" s="9"/>
      <c r="O145" s="9"/>
      <c r="P145" s="10"/>
      <c r="Q145" s="34"/>
      <c r="S145" s="11"/>
    </row>
    <row r="146" spans="1:28" ht="15.75" customHeight="1" x14ac:dyDescent="0.25">
      <c r="A146" s="18">
        <v>8</v>
      </c>
      <c r="B146" s="18">
        <v>45</v>
      </c>
      <c r="C146" s="8" t="s">
        <v>129</v>
      </c>
      <c r="D146" s="18">
        <v>1976</v>
      </c>
      <c r="E146" s="18" t="s">
        <v>21</v>
      </c>
      <c r="F146" s="18"/>
      <c r="G146" s="8"/>
      <c r="H146" s="8" t="s">
        <v>23</v>
      </c>
      <c r="I146" s="17" t="s">
        <v>207</v>
      </c>
      <c r="J146" s="9">
        <v>7.8956249999999999E-3</v>
      </c>
      <c r="K146" s="9">
        <v>1.7023078703703703E-2</v>
      </c>
      <c r="L146" s="9">
        <v>2.6142106481481478E-2</v>
      </c>
      <c r="M146" s="9">
        <v>3.4929791666666668E-2</v>
      </c>
      <c r="N146" s="9"/>
      <c r="O146" s="9"/>
      <c r="P146" s="10" t="s">
        <v>29</v>
      </c>
      <c r="Q146" s="34"/>
      <c r="S146" s="11">
        <f t="shared" si="182"/>
        <v>4</v>
      </c>
      <c r="T146">
        <f t="shared" ref="T146:Y146" si="191">IF($F146=T$5,$S146,0)</f>
        <v>0</v>
      </c>
      <c r="U146">
        <f t="shared" si="191"/>
        <v>0</v>
      </c>
      <c r="V146">
        <f t="shared" si="191"/>
        <v>0</v>
      </c>
      <c r="W146">
        <f t="shared" si="191"/>
        <v>0</v>
      </c>
      <c r="X146">
        <f t="shared" si="191"/>
        <v>0</v>
      </c>
      <c r="Y146">
        <f t="shared" si="191"/>
        <v>0</v>
      </c>
      <c r="AA146">
        <f>IF($G146=AA$5,$S146,0)</f>
        <v>0</v>
      </c>
      <c r="AB146">
        <f>IF($G146=AB$5,$S146,0)</f>
        <v>0</v>
      </c>
    </row>
    <row r="147" spans="1:28" ht="15.75" customHeight="1" x14ac:dyDescent="0.25">
      <c r="A147" s="19"/>
      <c r="B147" s="19"/>
      <c r="C147" s="11"/>
      <c r="D147" s="19"/>
      <c r="E147" s="19"/>
      <c r="F147" s="19"/>
      <c r="G147" s="11"/>
      <c r="H147" s="11"/>
      <c r="I147" s="11"/>
      <c r="J147" s="9"/>
      <c r="K147" s="9">
        <f t="shared" ref="K147:M147" si="192">K146-J146</f>
        <v>9.1274537037037036E-3</v>
      </c>
      <c r="L147" s="9">
        <f t="shared" si="192"/>
        <v>9.1190277777777745E-3</v>
      </c>
      <c r="M147" s="9">
        <f t="shared" si="192"/>
        <v>8.78768518518519E-3</v>
      </c>
      <c r="N147" s="9"/>
      <c r="O147" s="9"/>
      <c r="P147" s="10"/>
      <c r="Q147" s="34"/>
      <c r="S147" s="11"/>
    </row>
    <row r="148" spans="1:28" ht="15.75" customHeight="1" x14ac:dyDescent="0.25">
      <c r="A148" s="18">
        <v>9</v>
      </c>
      <c r="B148" s="18">
        <v>96</v>
      </c>
      <c r="C148" s="8" t="s">
        <v>130</v>
      </c>
      <c r="D148" s="18">
        <v>1990</v>
      </c>
      <c r="E148" s="18" t="s">
        <v>17</v>
      </c>
      <c r="F148" s="18" t="s">
        <v>60</v>
      </c>
      <c r="G148" s="8"/>
      <c r="H148" s="11"/>
      <c r="I148" s="17" t="s">
        <v>207</v>
      </c>
      <c r="J148" s="9">
        <v>9.6237384259259245E-3</v>
      </c>
      <c r="K148" s="9">
        <v>1.9187152777777779E-2</v>
      </c>
      <c r="L148" s="9">
        <v>2.8806817129629628E-2</v>
      </c>
      <c r="M148" s="9">
        <v>3.8145810185185182E-2</v>
      </c>
      <c r="N148" s="9"/>
      <c r="O148" s="9"/>
      <c r="P148" s="10" t="s">
        <v>39</v>
      </c>
      <c r="Q148" s="34"/>
      <c r="S148" s="11">
        <f t="shared" si="174"/>
        <v>4</v>
      </c>
      <c r="T148">
        <f t="shared" ref="T148:Y148" si="193">IF($F148=T$5,$S148,0)</f>
        <v>0</v>
      </c>
      <c r="U148">
        <f t="shared" si="193"/>
        <v>0</v>
      </c>
      <c r="V148">
        <f t="shared" si="193"/>
        <v>0</v>
      </c>
      <c r="W148">
        <f t="shared" si="193"/>
        <v>0</v>
      </c>
      <c r="X148">
        <f t="shared" si="193"/>
        <v>0</v>
      </c>
      <c r="Y148">
        <f t="shared" si="193"/>
        <v>4</v>
      </c>
      <c r="AA148">
        <f>IF($G148=AA$5,$S148,0)</f>
        <v>0</v>
      </c>
      <c r="AB148">
        <f>IF($G148=AB$5,$S148,0)</f>
        <v>0</v>
      </c>
    </row>
    <row r="149" spans="1:28" ht="15.75" customHeight="1" x14ac:dyDescent="0.25">
      <c r="A149" s="19"/>
      <c r="B149" s="19"/>
      <c r="C149" s="11"/>
      <c r="D149" s="19"/>
      <c r="E149" s="19"/>
      <c r="F149" s="19"/>
      <c r="G149" s="11"/>
      <c r="H149" s="11"/>
      <c r="I149" s="11"/>
      <c r="J149" s="9"/>
      <c r="K149" s="9">
        <f t="shared" ref="K149:M149" si="194">K148-J148</f>
        <v>9.5634143518518542E-3</v>
      </c>
      <c r="L149" s="9">
        <f t="shared" si="194"/>
        <v>9.6196643518518497E-3</v>
      </c>
      <c r="M149" s="9">
        <f t="shared" si="194"/>
        <v>9.3389930555555535E-3</v>
      </c>
      <c r="N149" s="9"/>
      <c r="O149" s="9"/>
      <c r="P149" s="10"/>
      <c r="Q149" s="34"/>
      <c r="S149" s="11"/>
    </row>
    <row r="150" spans="1:28" ht="15.75" customHeight="1" x14ac:dyDescent="0.25">
      <c r="A150" s="18">
        <v>10</v>
      </c>
      <c r="B150" s="18">
        <v>189</v>
      </c>
      <c r="C150" s="8" t="s">
        <v>131</v>
      </c>
      <c r="D150" s="18">
        <v>1989</v>
      </c>
      <c r="E150" s="18" t="s">
        <v>17</v>
      </c>
      <c r="F150" s="18" t="s">
        <v>74</v>
      </c>
      <c r="G150" s="8"/>
      <c r="H150" s="11"/>
      <c r="I150" s="17" t="s">
        <v>207</v>
      </c>
      <c r="J150" s="9">
        <v>9.3320023148148138E-3</v>
      </c>
      <c r="K150" s="9">
        <v>1.8989513888888889E-2</v>
      </c>
      <c r="L150" s="9">
        <v>2.8762986111111111E-2</v>
      </c>
      <c r="M150" s="9">
        <v>3.8505057870370368E-2</v>
      </c>
      <c r="N150" s="9"/>
      <c r="O150" s="9"/>
      <c r="P150" s="10" t="s">
        <v>43</v>
      </c>
      <c r="Q150" s="34"/>
      <c r="S150" s="11">
        <f t="shared" si="182"/>
        <v>4</v>
      </c>
      <c r="T150">
        <f t="shared" ref="T150:Y150" si="195">IF($F150=T$5,$S150,0)</f>
        <v>0</v>
      </c>
      <c r="U150">
        <f t="shared" si="195"/>
        <v>0</v>
      </c>
      <c r="V150">
        <f t="shared" si="195"/>
        <v>0</v>
      </c>
      <c r="W150">
        <f t="shared" si="195"/>
        <v>0</v>
      </c>
      <c r="X150">
        <f t="shared" si="195"/>
        <v>4</v>
      </c>
      <c r="Y150">
        <f t="shared" si="195"/>
        <v>0</v>
      </c>
      <c r="AA150">
        <f>IF($G150=AA$5,$S150,0)</f>
        <v>0</v>
      </c>
      <c r="AB150">
        <f>IF($G150=AB$5,$S150,0)</f>
        <v>0</v>
      </c>
    </row>
    <row r="151" spans="1:28" ht="15.75" customHeight="1" x14ac:dyDescent="0.25">
      <c r="A151" s="19"/>
      <c r="B151" s="19"/>
      <c r="C151" s="11"/>
      <c r="D151" s="19"/>
      <c r="E151" s="19"/>
      <c r="F151" s="19"/>
      <c r="G151" s="11"/>
      <c r="H151" s="11"/>
      <c r="I151" s="11"/>
      <c r="J151" s="9"/>
      <c r="K151" s="9">
        <f t="shared" ref="K151:M151" si="196">K150-J150</f>
        <v>9.6575115740740753E-3</v>
      </c>
      <c r="L151" s="9">
        <f t="shared" si="196"/>
        <v>9.7734722222222216E-3</v>
      </c>
      <c r="M151" s="9">
        <f t="shared" si="196"/>
        <v>9.7420717592592576E-3</v>
      </c>
      <c r="N151" s="9"/>
      <c r="O151" s="9"/>
      <c r="P151" s="10"/>
      <c r="Q151" s="34"/>
      <c r="S151" s="11"/>
    </row>
    <row r="152" spans="1:28" ht="15.75" customHeight="1" x14ac:dyDescent="0.25">
      <c r="A152" s="18">
        <v>11</v>
      </c>
      <c r="B152" s="18">
        <v>49</v>
      </c>
      <c r="C152" s="8" t="s">
        <v>132</v>
      </c>
      <c r="D152" s="18">
        <v>1996</v>
      </c>
      <c r="E152" s="18" t="s">
        <v>36</v>
      </c>
      <c r="F152" s="18" t="s">
        <v>69</v>
      </c>
      <c r="G152" s="8" t="s">
        <v>75</v>
      </c>
      <c r="H152" s="11"/>
      <c r="I152" s="17" t="s">
        <v>207</v>
      </c>
      <c r="J152" s="9">
        <v>9.4159837962962973E-3</v>
      </c>
      <c r="K152" s="9">
        <v>1.9576423611111112E-2</v>
      </c>
      <c r="L152" s="9">
        <v>2.9637349537037033E-2</v>
      </c>
      <c r="M152" s="9">
        <v>3.9384687499999994E-2</v>
      </c>
      <c r="N152" s="9"/>
      <c r="O152" s="9"/>
      <c r="P152" s="10" t="s">
        <v>19</v>
      </c>
      <c r="Q152" s="34"/>
      <c r="S152" s="11">
        <f t="shared" si="174"/>
        <v>4</v>
      </c>
      <c r="T152">
        <f t="shared" ref="T152:Y152" si="197">IF($F152=T$5,$S152,0)</f>
        <v>0</v>
      </c>
      <c r="U152">
        <f t="shared" si="197"/>
        <v>0</v>
      </c>
      <c r="V152">
        <f t="shared" si="197"/>
        <v>0</v>
      </c>
      <c r="W152">
        <f t="shared" si="197"/>
        <v>4</v>
      </c>
      <c r="X152">
        <f t="shared" si="197"/>
        <v>0</v>
      </c>
      <c r="Y152">
        <f t="shared" si="197"/>
        <v>0</v>
      </c>
      <c r="AA152">
        <f>IF($G152=AA$5,$S152,0)</f>
        <v>4</v>
      </c>
      <c r="AB152">
        <f>IF($G152=AB$5,$S152,0)</f>
        <v>0</v>
      </c>
    </row>
    <row r="153" spans="1:28" ht="15.75" customHeight="1" x14ac:dyDescent="0.25">
      <c r="A153" s="19"/>
      <c r="B153" s="19"/>
      <c r="C153" s="11"/>
      <c r="D153" s="19"/>
      <c r="E153" s="19"/>
      <c r="F153" s="19"/>
      <c r="G153" s="11"/>
      <c r="H153" s="11"/>
      <c r="I153" s="11"/>
      <c r="J153" s="9"/>
      <c r="K153" s="9">
        <f t="shared" ref="K153:M153" si="198">K152-J152</f>
        <v>1.0160439814814815E-2</v>
      </c>
      <c r="L153" s="9">
        <f t="shared" si="198"/>
        <v>1.0060925925925921E-2</v>
      </c>
      <c r="M153" s="9">
        <f t="shared" si="198"/>
        <v>9.7473379629629611E-3</v>
      </c>
      <c r="N153" s="9"/>
      <c r="O153" s="9"/>
      <c r="P153" s="10"/>
      <c r="Q153" s="34"/>
      <c r="S153" s="11"/>
    </row>
    <row r="154" spans="1:28" ht="15.75" customHeight="1" x14ac:dyDescent="0.25">
      <c r="A154" s="18">
        <v>12</v>
      </c>
      <c r="B154" s="18">
        <v>58</v>
      </c>
      <c r="C154" s="8" t="s">
        <v>133</v>
      </c>
      <c r="D154" s="18">
        <v>1983</v>
      </c>
      <c r="E154" s="18" t="s">
        <v>17</v>
      </c>
      <c r="F154" s="18" t="s">
        <v>60</v>
      </c>
      <c r="G154" s="8"/>
      <c r="H154" s="11"/>
      <c r="I154" s="17" t="s">
        <v>207</v>
      </c>
      <c r="J154" s="9">
        <v>9.5412384259259252E-3</v>
      </c>
      <c r="K154" s="9">
        <v>1.9021782407407407E-2</v>
      </c>
      <c r="L154" s="9">
        <v>2.9134467592592594E-2</v>
      </c>
      <c r="M154" s="9">
        <v>3.9402615740740742E-2</v>
      </c>
      <c r="N154" s="9"/>
      <c r="O154" s="9"/>
      <c r="P154" s="10" t="s">
        <v>50</v>
      </c>
      <c r="Q154" s="34"/>
      <c r="S154" s="11">
        <f t="shared" si="182"/>
        <v>4</v>
      </c>
      <c r="T154">
        <f t="shared" ref="T154:Y154" si="199">IF($F154=T$5,$S154,0)</f>
        <v>0</v>
      </c>
      <c r="U154">
        <f t="shared" si="199"/>
        <v>0</v>
      </c>
      <c r="V154">
        <f t="shared" si="199"/>
        <v>0</v>
      </c>
      <c r="W154">
        <f t="shared" si="199"/>
        <v>0</v>
      </c>
      <c r="X154">
        <f t="shared" si="199"/>
        <v>0</v>
      </c>
      <c r="Y154">
        <f t="shared" si="199"/>
        <v>4</v>
      </c>
      <c r="AA154">
        <f>IF($G154=AA$5,$S154,0)</f>
        <v>0</v>
      </c>
      <c r="AB154">
        <f>IF($G154=AB$5,$S154,0)</f>
        <v>0</v>
      </c>
    </row>
    <row r="155" spans="1:28" ht="15.75" customHeight="1" x14ac:dyDescent="0.25">
      <c r="A155" s="19"/>
      <c r="B155" s="19"/>
      <c r="C155" s="11"/>
      <c r="D155" s="19"/>
      <c r="E155" s="19"/>
      <c r="F155" s="19"/>
      <c r="G155" s="11"/>
      <c r="H155" s="11"/>
      <c r="I155" s="11"/>
      <c r="J155" s="9"/>
      <c r="K155" s="9">
        <f t="shared" ref="K155:M155" si="200">K154-J154</f>
        <v>9.4805439814814822E-3</v>
      </c>
      <c r="L155" s="9">
        <f t="shared" si="200"/>
        <v>1.0112685185185186E-2</v>
      </c>
      <c r="M155" s="9">
        <f t="shared" si="200"/>
        <v>1.0268148148148148E-2</v>
      </c>
      <c r="N155" s="9"/>
      <c r="O155" s="9"/>
      <c r="P155" s="10"/>
      <c r="Q155" s="34"/>
      <c r="S155" s="11"/>
    </row>
    <row r="156" spans="1:28" ht="15.75" customHeight="1" x14ac:dyDescent="0.25">
      <c r="A156" s="18">
        <v>13</v>
      </c>
      <c r="B156" s="18">
        <v>92</v>
      </c>
      <c r="C156" s="8" t="s">
        <v>134</v>
      </c>
      <c r="D156" s="18">
        <v>1988</v>
      </c>
      <c r="E156" s="18" t="s">
        <v>17</v>
      </c>
      <c r="F156" s="18"/>
      <c r="G156" s="8"/>
      <c r="H156" s="8" t="s">
        <v>135</v>
      </c>
      <c r="I156" s="17" t="s">
        <v>207</v>
      </c>
      <c r="J156" s="9">
        <v>9.574988425925926E-3</v>
      </c>
      <c r="K156" s="9">
        <v>1.9175578703703705E-2</v>
      </c>
      <c r="L156" s="9">
        <v>2.9431840277777777E-2</v>
      </c>
      <c r="M156" s="9">
        <v>3.9737615740740743E-2</v>
      </c>
      <c r="N156" s="9"/>
      <c r="O156" s="9"/>
      <c r="P156" s="10" t="s">
        <v>52</v>
      </c>
      <c r="Q156" s="34"/>
      <c r="S156" s="11">
        <f t="shared" si="174"/>
        <v>4</v>
      </c>
      <c r="T156">
        <f t="shared" ref="T156:Y156" si="201">IF($F156=T$5,$S156,0)</f>
        <v>0</v>
      </c>
      <c r="U156">
        <f t="shared" si="201"/>
        <v>0</v>
      </c>
      <c r="V156">
        <f t="shared" si="201"/>
        <v>0</v>
      </c>
      <c r="W156">
        <f t="shared" si="201"/>
        <v>0</v>
      </c>
      <c r="X156">
        <f t="shared" si="201"/>
        <v>0</v>
      </c>
      <c r="Y156">
        <f t="shared" si="201"/>
        <v>0</v>
      </c>
      <c r="AA156">
        <f>IF($G156=AA$5,$S156,0)</f>
        <v>0</v>
      </c>
      <c r="AB156">
        <f>IF($G156=AB$5,$S156,0)</f>
        <v>0</v>
      </c>
    </row>
    <row r="157" spans="1:28" ht="15.75" customHeight="1" x14ac:dyDescent="0.25">
      <c r="A157" s="19"/>
      <c r="B157" s="19"/>
      <c r="C157" s="11"/>
      <c r="D157" s="19"/>
      <c r="E157" s="19"/>
      <c r="F157" s="19"/>
      <c r="G157" s="11"/>
      <c r="H157" s="11"/>
      <c r="I157" s="11"/>
      <c r="J157" s="9"/>
      <c r="K157" s="9">
        <f t="shared" ref="K157:M157" si="202">K156-J156</f>
        <v>9.6005902777777791E-3</v>
      </c>
      <c r="L157" s="9">
        <f t="shared" si="202"/>
        <v>1.0256261574074072E-2</v>
      </c>
      <c r="M157" s="9">
        <f t="shared" si="202"/>
        <v>1.0305775462962966E-2</v>
      </c>
      <c r="N157" s="9"/>
      <c r="O157" s="9"/>
      <c r="P157" s="10"/>
      <c r="Q157" s="34"/>
      <c r="S157" s="11"/>
    </row>
    <row r="158" spans="1:28" ht="15.75" customHeight="1" x14ac:dyDescent="0.25">
      <c r="A158" s="18">
        <v>14</v>
      </c>
      <c r="B158" s="18">
        <v>56</v>
      </c>
      <c r="C158" s="8" t="s">
        <v>136</v>
      </c>
      <c r="D158" s="18">
        <v>1985</v>
      </c>
      <c r="E158" s="18" t="s">
        <v>17</v>
      </c>
      <c r="F158" s="18" t="s">
        <v>60</v>
      </c>
      <c r="G158" s="8"/>
      <c r="H158" s="11"/>
      <c r="I158" s="17" t="s">
        <v>207</v>
      </c>
      <c r="J158" s="9">
        <v>9.4343287037037035E-3</v>
      </c>
      <c r="K158" s="9">
        <v>1.9360243055555556E-2</v>
      </c>
      <c r="L158" s="9">
        <v>2.9635011574074072E-2</v>
      </c>
      <c r="M158" s="9">
        <v>4.0078067129629628E-2</v>
      </c>
      <c r="N158" s="9"/>
      <c r="O158" s="9"/>
      <c r="P158" s="10" t="s">
        <v>72</v>
      </c>
      <c r="Q158" s="34"/>
      <c r="S158" s="11">
        <f t="shared" si="182"/>
        <v>4</v>
      </c>
      <c r="T158">
        <f t="shared" ref="T158:Y158" si="203">IF($F158=T$5,$S158,0)</f>
        <v>0</v>
      </c>
      <c r="U158">
        <f t="shared" si="203"/>
        <v>0</v>
      </c>
      <c r="V158">
        <f t="shared" si="203"/>
        <v>0</v>
      </c>
      <c r="W158">
        <f t="shared" si="203"/>
        <v>0</v>
      </c>
      <c r="X158">
        <f t="shared" si="203"/>
        <v>0</v>
      </c>
      <c r="Y158">
        <f t="shared" si="203"/>
        <v>4</v>
      </c>
      <c r="AA158">
        <f>IF($G158=AA$5,$S158,0)</f>
        <v>0</v>
      </c>
      <c r="AB158">
        <f>IF($G158=AB$5,$S158,0)</f>
        <v>0</v>
      </c>
    </row>
    <row r="159" spans="1:28" ht="15.75" customHeight="1" x14ac:dyDescent="0.25">
      <c r="A159" s="19"/>
      <c r="B159" s="19"/>
      <c r="C159" s="11"/>
      <c r="D159" s="19"/>
      <c r="E159" s="19"/>
      <c r="F159" s="19"/>
      <c r="G159" s="11"/>
      <c r="H159" s="11"/>
      <c r="I159" s="11"/>
      <c r="J159" s="9"/>
      <c r="K159" s="9">
        <f t="shared" ref="K159:M159" si="204">K158-J158</f>
        <v>9.9259143518518524E-3</v>
      </c>
      <c r="L159" s="9">
        <f t="shared" si="204"/>
        <v>1.0274768518518516E-2</v>
      </c>
      <c r="M159" s="9">
        <f t="shared" si="204"/>
        <v>1.0443055555555556E-2</v>
      </c>
      <c r="N159" s="9"/>
      <c r="O159" s="9"/>
      <c r="P159" s="10"/>
      <c r="Q159" s="34"/>
      <c r="S159" s="11"/>
    </row>
    <row r="160" spans="1:28" ht="15.75" customHeight="1" x14ac:dyDescent="0.25">
      <c r="A160" s="18">
        <v>15</v>
      </c>
      <c r="B160" s="18">
        <v>41</v>
      </c>
      <c r="C160" s="8" t="s">
        <v>137</v>
      </c>
      <c r="D160" s="18">
        <v>1978</v>
      </c>
      <c r="E160" s="18" t="s">
        <v>21</v>
      </c>
      <c r="F160" s="18" t="s">
        <v>60</v>
      </c>
      <c r="G160" s="8"/>
      <c r="H160" s="11"/>
      <c r="I160" s="17" t="s">
        <v>207</v>
      </c>
      <c r="J160" s="9">
        <v>9.6896064814814813E-3</v>
      </c>
      <c r="K160" s="9">
        <v>1.9952835648148145E-2</v>
      </c>
      <c r="L160" s="9">
        <v>3.057013888888889E-2</v>
      </c>
      <c r="M160" s="9">
        <v>4.1168668981481478E-2</v>
      </c>
      <c r="N160" s="9"/>
      <c r="O160" s="9"/>
      <c r="P160" s="10" t="s">
        <v>34</v>
      </c>
      <c r="Q160" s="34"/>
      <c r="S160" s="11">
        <f t="shared" si="174"/>
        <v>4</v>
      </c>
      <c r="T160">
        <f t="shared" ref="T160:Y160" si="205">IF($F160=T$5,$S160,0)</f>
        <v>0</v>
      </c>
      <c r="U160">
        <f t="shared" si="205"/>
        <v>0</v>
      </c>
      <c r="V160">
        <f t="shared" si="205"/>
        <v>0</v>
      </c>
      <c r="W160">
        <f t="shared" si="205"/>
        <v>0</v>
      </c>
      <c r="X160">
        <f t="shared" si="205"/>
        <v>0</v>
      </c>
      <c r="Y160">
        <f t="shared" si="205"/>
        <v>4</v>
      </c>
      <c r="AA160">
        <f>IF($G160=AA$5,$S160,0)</f>
        <v>0</v>
      </c>
      <c r="AB160">
        <f>IF($G160=AB$5,$S160,0)</f>
        <v>0</v>
      </c>
    </row>
    <row r="161" spans="1:28" ht="15.75" customHeight="1" x14ac:dyDescent="0.25">
      <c r="A161" s="19"/>
      <c r="B161" s="19"/>
      <c r="C161" s="11"/>
      <c r="D161" s="19"/>
      <c r="E161" s="19"/>
      <c r="F161" s="19"/>
      <c r="G161" s="11"/>
      <c r="H161" s="11"/>
      <c r="I161" s="11"/>
      <c r="J161" s="9"/>
      <c r="K161" s="9">
        <f t="shared" ref="K161:M161" si="206">K160-J160</f>
        <v>1.0263229166666664E-2</v>
      </c>
      <c r="L161" s="9">
        <f t="shared" si="206"/>
        <v>1.0617303240740745E-2</v>
      </c>
      <c r="M161" s="9">
        <f t="shared" si="206"/>
        <v>1.0598530092592588E-2</v>
      </c>
      <c r="N161" s="9"/>
      <c r="O161" s="9"/>
      <c r="P161" s="10"/>
      <c r="Q161" s="34"/>
      <c r="S161" s="11"/>
    </row>
    <row r="162" spans="1:28" ht="15.75" customHeight="1" x14ac:dyDescent="0.25">
      <c r="A162" s="18">
        <v>16</v>
      </c>
      <c r="B162" s="18">
        <v>120</v>
      </c>
      <c r="C162" s="8" t="s">
        <v>138</v>
      </c>
      <c r="D162" s="18">
        <v>1996</v>
      </c>
      <c r="E162" s="18" t="s">
        <v>36</v>
      </c>
      <c r="F162" s="18" t="s">
        <v>33</v>
      </c>
      <c r="G162" s="8"/>
      <c r="H162" s="11"/>
      <c r="I162" s="17" t="s">
        <v>207</v>
      </c>
      <c r="J162" s="9">
        <v>9.7261921296296298E-3</v>
      </c>
      <c r="K162" s="9">
        <v>2.0199965277777777E-2</v>
      </c>
      <c r="L162" s="9">
        <v>3.1166249999999996E-2</v>
      </c>
      <c r="M162" s="9">
        <v>4.2682870370370364E-2</v>
      </c>
      <c r="N162" s="9"/>
      <c r="O162" s="9"/>
      <c r="P162" s="10" t="s">
        <v>24</v>
      </c>
      <c r="Q162" s="34"/>
      <c r="S162" s="11">
        <f t="shared" si="182"/>
        <v>4</v>
      </c>
      <c r="T162">
        <f t="shared" ref="T162:Y162" si="207">IF($F162=T$5,$S162,0)</f>
        <v>0</v>
      </c>
      <c r="U162">
        <f t="shared" si="207"/>
        <v>4</v>
      </c>
      <c r="V162">
        <f t="shared" si="207"/>
        <v>0</v>
      </c>
      <c r="W162">
        <f t="shared" si="207"/>
        <v>0</v>
      </c>
      <c r="X162">
        <f t="shared" si="207"/>
        <v>0</v>
      </c>
      <c r="Y162">
        <f t="shared" si="207"/>
        <v>0</v>
      </c>
      <c r="AA162">
        <f>IF($G162=AA$5,$S162,0)</f>
        <v>0</v>
      </c>
      <c r="AB162">
        <f>IF($G162=AB$5,$S162,0)</f>
        <v>0</v>
      </c>
    </row>
    <row r="163" spans="1:28" ht="15.75" customHeight="1" x14ac:dyDescent="0.25">
      <c r="A163" s="19"/>
      <c r="B163" s="19"/>
      <c r="C163" s="11"/>
      <c r="D163" s="19"/>
      <c r="E163" s="19"/>
      <c r="F163" s="19"/>
      <c r="G163" s="11"/>
      <c r="H163" s="11"/>
      <c r="I163" s="11"/>
      <c r="J163" s="9"/>
      <c r="K163" s="9">
        <f t="shared" ref="K163:M163" si="208">K162-J162</f>
        <v>1.0473773148148147E-2</v>
      </c>
      <c r="L163" s="9">
        <f t="shared" si="208"/>
        <v>1.0966284722222219E-2</v>
      </c>
      <c r="M163" s="9">
        <f t="shared" si="208"/>
        <v>1.1516620370370368E-2</v>
      </c>
      <c r="N163" s="9"/>
      <c r="O163" s="9"/>
      <c r="P163" s="10"/>
      <c r="Q163" s="34"/>
      <c r="S163" s="11"/>
    </row>
    <row r="164" spans="1:28" ht="15.75" customHeight="1" x14ac:dyDescent="0.25">
      <c r="A164" s="18">
        <v>17</v>
      </c>
      <c r="B164" s="18">
        <v>79</v>
      </c>
      <c r="C164" s="8" t="s">
        <v>139</v>
      </c>
      <c r="D164" s="18">
        <v>1989</v>
      </c>
      <c r="E164" s="18" t="s">
        <v>17</v>
      </c>
      <c r="F164" s="18" t="s">
        <v>60</v>
      </c>
      <c r="G164" s="8"/>
      <c r="H164" s="11"/>
      <c r="I164" s="17" t="s">
        <v>207</v>
      </c>
      <c r="J164" s="9">
        <v>1.112417824074074E-2</v>
      </c>
      <c r="K164" s="9">
        <v>2.1790451388888892E-2</v>
      </c>
      <c r="L164" s="9">
        <v>3.2418460648148149E-2</v>
      </c>
      <c r="M164" s="9">
        <v>4.3837835648148145E-2</v>
      </c>
      <c r="N164" s="9"/>
      <c r="O164" s="9"/>
      <c r="P164" s="10" t="s">
        <v>79</v>
      </c>
      <c r="Q164" s="34"/>
      <c r="S164" s="11">
        <f t="shared" si="174"/>
        <v>4</v>
      </c>
      <c r="T164">
        <f t="shared" ref="T164:Y164" si="209">IF($F164=T$5,$S164,0)</f>
        <v>0</v>
      </c>
      <c r="U164">
        <f t="shared" si="209"/>
        <v>0</v>
      </c>
      <c r="V164">
        <f t="shared" si="209"/>
        <v>0</v>
      </c>
      <c r="W164">
        <f t="shared" si="209"/>
        <v>0</v>
      </c>
      <c r="X164">
        <f t="shared" si="209"/>
        <v>0</v>
      </c>
      <c r="Y164">
        <f t="shared" si="209"/>
        <v>4</v>
      </c>
      <c r="AA164">
        <f>IF($G164=AA$5,$S164,0)</f>
        <v>0</v>
      </c>
      <c r="AB164">
        <f>IF($G164=AB$5,$S164,0)</f>
        <v>0</v>
      </c>
    </row>
    <row r="165" spans="1:28" ht="15.75" customHeight="1" x14ac:dyDescent="0.25">
      <c r="A165" s="19"/>
      <c r="B165" s="19"/>
      <c r="C165" s="11"/>
      <c r="D165" s="19"/>
      <c r="E165" s="19"/>
      <c r="F165" s="19"/>
      <c r="G165" s="11"/>
      <c r="H165" s="11"/>
      <c r="I165" s="11"/>
      <c r="J165" s="9"/>
      <c r="K165" s="9">
        <f t="shared" ref="K165:M165" si="210">K164-J164</f>
        <v>1.0666273148148152E-2</v>
      </c>
      <c r="L165" s="9">
        <f t="shared" si="210"/>
        <v>1.0628009259259257E-2</v>
      </c>
      <c r="M165" s="9">
        <f t="shared" si="210"/>
        <v>1.1419374999999996E-2</v>
      </c>
      <c r="N165" s="9"/>
      <c r="O165" s="9"/>
      <c r="P165" s="10"/>
      <c r="Q165" s="34"/>
      <c r="S165" s="11"/>
    </row>
    <row r="166" spans="1:28" ht="15.75" customHeight="1" x14ac:dyDescent="0.25">
      <c r="A166" s="18">
        <v>18</v>
      </c>
      <c r="B166" s="18">
        <v>93</v>
      </c>
      <c r="C166" s="8" t="s">
        <v>140</v>
      </c>
      <c r="D166" s="18">
        <v>1985</v>
      </c>
      <c r="E166" s="18" t="s">
        <v>17</v>
      </c>
      <c r="F166" s="18" t="s">
        <v>74</v>
      </c>
      <c r="G166" s="8"/>
      <c r="H166" s="11"/>
      <c r="I166" s="17" t="s">
        <v>207</v>
      </c>
      <c r="J166" s="9">
        <v>1.0001643518518519E-2</v>
      </c>
      <c r="K166" s="9">
        <v>2.0288622685185186E-2</v>
      </c>
      <c r="L166" s="9">
        <v>3.0976828703703704E-2</v>
      </c>
      <c r="M166" s="9">
        <v>4.4221562499999999E-2</v>
      </c>
      <c r="N166" s="9"/>
      <c r="O166" s="9"/>
      <c r="P166" s="10" t="s">
        <v>84</v>
      </c>
      <c r="Q166" s="34"/>
      <c r="S166" s="11">
        <f t="shared" si="182"/>
        <v>4</v>
      </c>
      <c r="T166">
        <f t="shared" ref="T166:Y166" si="211">IF($F166=T$5,$S166,0)</f>
        <v>0</v>
      </c>
      <c r="U166">
        <f t="shared" si="211"/>
        <v>0</v>
      </c>
      <c r="V166">
        <f t="shared" si="211"/>
        <v>0</v>
      </c>
      <c r="W166">
        <f t="shared" si="211"/>
        <v>0</v>
      </c>
      <c r="X166">
        <f t="shared" si="211"/>
        <v>4</v>
      </c>
      <c r="Y166">
        <f t="shared" si="211"/>
        <v>0</v>
      </c>
      <c r="AA166">
        <f>IF($G166=AA$5,$S166,0)</f>
        <v>0</v>
      </c>
      <c r="AB166">
        <f>IF($G166=AB$5,$S166,0)</f>
        <v>0</v>
      </c>
    </row>
    <row r="167" spans="1:28" ht="15.75" customHeight="1" x14ac:dyDescent="0.25">
      <c r="A167" s="19"/>
      <c r="B167" s="19"/>
      <c r="C167" s="11"/>
      <c r="D167" s="19"/>
      <c r="E167" s="19"/>
      <c r="F167" s="19"/>
      <c r="G167" s="11"/>
      <c r="H167" s="11"/>
      <c r="I167" s="11"/>
      <c r="J167" s="9"/>
      <c r="K167" s="9">
        <f t="shared" ref="K167:M167" si="212">K166-J166</f>
        <v>1.0286979166666666E-2</v>
      </c>
      <c r="L167" s="9">
        <f t="shared" si="212"/>
        <v>1.0688206018518519E-2</v>
      </c>
      <c r="M167" s="9">
        <f t="shared" si="212"/>
        <v>1.3244733796296294E-2</v>
      </c>
      <c r="N167" s="9"/>
      <c r="O167" s="9"/>
      <c r="P167" s="10"/>
      <c r="Q167" s="34"/>
      <c r="S167" s="11"/>
    </row>
    <row r="168" spans="1:28" ht="15.75" customHeight="1" x14ac:dyDescent="0.25">
      <c r="A168" s="18">
        <v>19</v>
      </c>
      <c r="B168" s="18">
        <v>69</v>
      </c>
      <c r="C168" s="8" t="s">
        <v>141</v>
      </c>
      <c r="D168" s="18">
        <v>1990</v>
      </c>
      <c r="E168" s="18" t="s">
        <v>17</v>
      </c>
      <c r="F168" s="18" t="s">
        <v>60</v>
      </c>
      <c r="G168" s="8"/>
      <c r="H168" s="11"/>
      <c r="I168" s="17" t="s">
        <v>207</v>
      </c>
      <c r="J168" s="9">
        <v>9.8836574074074087E-3</v>
      </c>
      <c r="K168" s="9">
        <v>2.0249490740740742E-2</v>
      </c>
      <c r="L168" s="9">
        <v>3.0991631944444445E-2</v>
      </c>
      <c r="M168" s="9">
        <v>4.42349537037037E-2</v>
      </c>
      <c r="N168" s="9"/>
      <c r="O168" s="9"/>
      <c r="P168" s="10" t="s">
        <v>86</v>
      </c>
      <c r="Q168" s="34"/>
      <c r="S168" s="11">
        <f t="shared" si="174"/>
        <v>4</v>
      </c>
      <c r="T168">
        <f t="shared" ref="T168:Y168" si="213">IF($F168=T$5,$S168,0)</f>
        <v>0</v>
      </c>
      <c r="U168">
        <f t="shared" si="213"/>
        <v>0</v>
      </c>
      <c r="V168">
        <f t="shared" si="213"/>
        <v>0</v>
      </c>
      <c r="W168">
        <f t="shared" si="213"/>
        <v>0</v>
      </c>
      <c r="X168">
        <f t="shared" si="213"/>
        <v>0</v>
      </c>
      <c r="Y168">
        <f t="shared" si="213"/>
        <v>4</v>
      </c>
      <c r="AA168">
        <f>IF($G168=AA$5,$S168,0)</f>
        <v>0</v>
      </c>
      <c r="AB168">
        <f>IF($G168=AB$5,$S168,0)</f>
        <v>0</v>
      </c>
    </row>
    <row r="169" spans="1:28" ht="15.75" customHeight="1" x14ac:dyDescent="0.25">
      <c r="A169" s="19"/>
      <c r="B169" s="19"/>
      <c r="C169" s="11"/>
      <c r="D169" s="19"/>
      <c r="E169" s="19"/>
      <c r="F169" s="19"/>
      <c r="G169" s="11"/>
      <c r="H169" s="11"/>
      <c r="I169" s="11"/>
      <c r="J169" s="9"/>
      <c r="K169" s="9">
        <f t="shared" ref="K169:M169" si="214">K168-J168</f>
        <v>1.0365833333333333E-2</v>
      </c>
      <c r="L169" s="9">
        <f t="shared" si="214"/>
        <v>1.0742141203703703E-2</v>
      </c>
      <c r="M169" s="9">
        <f t="shared" si="214"/>
        <v>1.3243321759259255E-2</v>
      </c>
      <c r="N169" s="9"/>
      <c r="O169" s="9"/>
      <c r="P169" s="10"/>
      <c r="Q169" s="34"/>
      <c r="S169" s="11"/>
    </row>
    <row r="170" spans="1:28" ht="15.75" customHeight="1" x14ac:dyDescent="0.25">
      <c r="A170" s="18">
        <v>20</v>
      </c>
      <c r="B170" s="18">
        <v>191</v>
      </c>
      <c r="C170" s="8" t="s">
        <v>142</v>
      </c>
      <c r="D170" s="18">
        <v>1996</v>
      </c>
      <c r="E170" s="18" t="s">
        <v>36</v>
      </c>
      <c r="F170" s="18" t="s">
        <v>60</v>
      </c>
      <c r="G170" s="8"/>
      <c r="H170" s="11"/>
      <c r="I170" s="17" t="s">
        <v>207</v>
      </c>
      <c r="J170" s="9">
        <v>1.0175208333333333E-2</v>
      </c>
      <c r="K170" s="9">
        <v>2.1197800925925925E-2</v>
      </c>
      <c r="L170" s="9">
        <v>3.213313657407408E-2</v>
      </c>
      <c r="M170" s="9">
        <v>4.5182777777777773E-2</v>
      </c>
      <c r="N170" s="9"/>
      <c r="O170" s="9"/>
      <c r="P170" s="10" t="s">
        <v>29</v>
      </c>
      <c r="Q170" s="34"/>
      <c r="S170" s="11">
        <f t="shared" si="182"/>
        <v>4</v>
      </c>
      <c r="T170">
        <f t="shared" ref="T170:Y170" si="215">IF($F170=T$5,$S170,0)</f>
        <v>0</v>
      </c>
      <c r="U170">
        <f t="shared" si="215"/>
        <v>0</v>
      </c>
      <c r="V170">
        <f t="shared" si="215"/>
        <v>0</v>
      </c>
      <c r="W170">
        <f t="shared" si="215"/>
        <v>0</v>
      </c>
      <c r="X170">
        <f t="shared" si="215"/>
        <v>0</v>
      </c>
      <c r="Y170">
        <f t="shared" si="215"/>
        <v>4</v>
      </c>
      <c r="AA170">
        <f>IF($G170=AA$5,$S170,0)</f>
        <v>0</v>
      </c>
      <c r="AB170">
        <f>IF($G170=AB$5,$S170,0)</f>
        <v>0</v>
      </c>
    </row>
    <row r="171" spans="1:28" ht="15.75" customHeight="1" x14ac:dyDescent="0.25">
      <c r="A171" s="19"/>
      <c r="B171" s="19"/>
      <c r="C171" s="11"/>
      <c r="D171" s="19"/>
      <c r="E171" s="19"/>
      <c r="F171" s="19"/>
      <c r="G171" s="11"/>
      <c r="H171" s="11"/>
      <c r="I171" s="11"/>
      <c r="J171" s="9"/>
      <c r="K171" s="9">
        <f t="shared" ref="K171:M171" si="216">K170-J170</f>
        <v>1.1022592592592593E-2</v>
      </c>
      <c r="L171" s="9">
        <f t="shared" si="216"/>
        <v>1.0935335648148154E-2</v>
      </c>
      <c r="M171" s="9">
        <f t="shared" si="216"/>
        <v>1.3049641203703694E-2</v>
      </c>
      <c r="N171" s="9"/>
      <c r="O171" s="9"/>
      <c r="P171" s="10"/>
      <c r="Q171" s="34"/>
      <c r="S171" s="11"/>
    </row>
    <row r="172" spans="1:28" ht="15.75" customHeight="1" x14ac:dyDescent="0.25">
      <c r="A172" s="18">
        <v>21</v>
      </c>
      <c r="B172" s="18">
        <v>23</v>
      </c>
      <c r="C172" s="8" t="s">
        <v>143</v>
      </c>
      <c r="D172" s="18">
        <v>2009</v>
      </c>
      <c r="E172" s="18" t="s">
        <v>104</v>
      </c>
      <c r="F172" s="18"/>
      <c r="G172" s="8"/>
      <c r="H172" s="11"/>
      <c r="I172" s="17" t="s">
        <v>207</v>
      </c>
      <c r="J172" s="9">
        <v>1.0283263888888889E-2</v>
      </c>
      <c r="K172" s="9">
        <v>2.209746527777778E-2</v>
      </c>
      <c r="L172" s="9">
        <v>3.3451898148148147E-2</v>
      </c>
      <c r="M172" s="9">
        <v>4.5315555555555553E-2</v>
      </c>
      <c r="N172" s="9"/>
      <c r="O172" s="9"/>
      <c r="P172" s="10">
        <v>1</v>
      </c>
      <c r="Q172" s="34"/>
      <c r="S172" s="11">
        <f t="shared" si="174"/>
        <v>4</v>
      </c>
      <c r="T172">
        <f t="shared" ref="T172:Y172" si="217">IF($F172=T$5,$S172,0)</f>
        <v>0</v>
      </c>
      <c r="U172">
        <f t="shared" si="217"/>
        <v>0</v>
      </c>
      <c r="V172">
        <f t="shared" si="217"/>
        <v>0</v>
      </c>
      <c r="W172">
        <f t="shared" si="217"/>
        <v>0</v>
      </c>
      <c r="X172">
        <f t="shared" si="217"/>
        <v>0</v>
      </c>
      <c r="Y172">
        <f t="shared" si="217"/>
        <v>0</v>
      </c>
      <c r="AA172">
        <f>IF($G172=AA$5,$S172,0)</f>
        <v>0</v>
      </c>
      <c r="AB172">
        <f>IF($G172=AB$5,$S172,0)</f>
        <v>0</v>
      </c>
    </row>
    <row r="173" spans="1:28" ht="15.75" customHeight="1" x14ac:dyDescent="0.25">
      <c r="A173" s="19"/>
      <c r="B173" s="19"/>
      <c r="C173" s="11"/>
      <c r="D173" s="19"/>
      <c r="E173" s="19"/>
      <c r="F173" s="19"/>
      <c r="G173" s="11"/>
      <c r="H173" s="11"/>
      <c r="I173" s="11"/>
      <c r="J173" s="9"/>
      <c r="K173" s="9">
        <f t="shared" ref="K173:M173" si="218">K172-J172</f>
        <v>1.1814201388888891E-2</v>
      </c>
      <c r="L173" s="9">
        <f t="shared" si="218"/>
        <v>1.1354432870370367E-2</v>
      </c>
      <c r="M173" s="9">
        <f t="shared" si="218"/>
        <v>1.1863657407407406E-2</v>
      </c>
      <c r="N173" s="9"/>
      <c r="O173" s="9"/>
      <c r="P173" s="10"/>
      <c r="Q173" s="34"/>
      <c r="S173" s="11"/>
    </row>
    <row r="174" spans="1:28" ht="15.75" customHeight="1" x14ac:dyDescent="0.25">
      <c r="A174" s="18">
        <v>22</v>
      </c>
      <c r="B174" s="18">
        <v>80</v>
      </c>
      <c r="C174" s="8" t="s">
        <v>144</v>
      </c>
      <c r="D174" s="18">
        <v>1992</v>
      </c>
      <c r="E174" s="18" t="s">
        <v>36</v>
      </c>
      <c r="F174" s="18"/>
      <c r="G174" s="8"/>
      <c r="H174" s="8"/>
      <c r="I174" s="17" t="s">
        <v>207</v>
      </c>
      <c r="J174" s="9">
        <v>1.0779502314814815E-2</v>
      </c>
      <c r="K174" s="9">
        <v>2.2429895833333335E-2</v>
      </c>
      <c r="L174" s="9">
        <v>3.413658564814815E-2</v>
      </c>
      <c r="M174" s="9">
        <v>4.6079363425925925E-2</v>
      </c>
      <c r="N174" s="9"/>
      <c r="O174" s="9"/>
      <c r="P174" s="10" t="s">
        <v>34</v>
      </c>
      <c r="Q174" s="34"/>
      <c r="S174" s="11">
        <f t="shared" si="182"/>
        <v>4</v>
      </c>
      <c r="T174">
        <f t="shared" ref="T174:Y174" si="219">IF($F174=T$5,$S174,0)</f>
        <v>0</v>
      </c>
      <c r="U174">
        <f t="shared" si="219"/>
        <v>0</v>
      </c>
      <c r="V174">
        <f t="shared" si="219"/>
        <v>0</v>
      </c>
      <c r="W174">
        <f t="shared" si="219"/>
        <v>0</v>
      </c>
      <c r="X174">
        <f t="shared" si="219"/>
        <v>0</v>
      </c>
      <c r="Y174">
        <f t="shared" si="219"/>
        <v>0</v>
      </c>
      <c r="AA174">
        <f>IF($G174=AA$5,$S174,0)</f>
        <v>0</v>
      </c>
      <c r="AB174">
        <f>IF($G174=AB$5,$S174,0)</f>
        <v>0</v>
      </c>
    </row>
    <row r="175" spans="1:28" ht="15.75" customHeight="1" x14ac:dyDescent="0.25">
      <c r="A175" s="19"/>
      <c r="B175" s="19"/>
      <c r="C175" s="11"/>
      <c r="D175" s="19"/>
      <c r="E175" s="19"/>
      <c r="F175" s="19"/>
      <c r="G175" s="11"/>
      <c r="H175" s="11"/>
      <c r="I175" s="11"/>
      <c r="J175" s="9"/>
      <c r="K175" s="9">
        <f t="shared" ref="K175:M175" si="220">K174-J174</f>
        <v>1.165039351851852E-2</v>
      </c>
      <c r="L175" s="9">
        <f t="shared" si="220"/>
        <v>1.1706689814814816E-2</v>
      </c>
      <c r="M175" s="9">
        <f t="shared" si="220"/>
        <v>1.1942777777777774E-2</v>
      </c>
      <c r="N175" s="9"/>
      <c r="O175" s="9"/>
      <c r="P175" s="10"/>
      <c r="Q175" s="34"/>
      <c r="S175" s="11"/>
    </row>
    <row r="176" spans="1:28" ht="15.75" customHeight="1" x14ac:dyDescent="0.25">
      <c r="A176" s="18">
        <v>23</v>
      </c>
      <c r="B176" s="18">
        <v>29</v>
      </c>
      <c r="C176" s="8" t="s">
        <v>145</v>
      </c>
      <c r="D176" s="18">
        <v>1985</v>
      </c>
      <c r="E176" s="18" t="s">
        <v>17</v>
      </c>
      <c r="F176" s="18" t="s">
        <v>60</v>
      </c>
      <c r="G176" s="8"/>
      <c r="H176" s="11"/>
      <c r="I176" s="17" t="s">
        <v>207</v>
      </c>
      <c r="J176" s="9">
        <v>1.1139201388888888E-2</v>
      </c>
      <c r="K176" s="9">
        <v>2.2321817129629631E-2</v>
      </c>
      <c r="L176" s="9">
        <v>3.3434791666666665E-2</v>
      </c>
      <c r="M176" s="9"/>
      <c r="N176" s="9"/>
      <c r="O176" s="9"/>
      <c r="P176" s="10" t="s">
        <v>88</v>
      </c>
      <c r="Q176" s="34"/>
      <c r="S176" s="11">
        <f t="shared" si="174"/>
        <v>3</v>
      </c>
      <c r="T176">
        <f t="shared" ref="T176:Y176" si="221">IF($F176=T$5,$S176,0)</f>
        <v>0</v>
      </c>
      <c r="U176">
        <f t="shared" si="221"/>
        <v>0</v>
      </c>
      <c r="V176">
        <f t="shared" si="221"/>
        <v>0</v>
      </c>
      <c r="W176">
        <f t="shared" si="221"/>
        <v>0</v>
      </c>
      <c r="X176">
        <f t="shared" si="221"/>
        <v>0</v>
      </c>
      <c r="Y176">
        <f t="shared" si="221"/>
        <v>3</v>
      </c>
      <c r="AA176">
        <f>IF($G176=AA$5,$S176,0)</f>
        <v>0</v>
      </c>
      <c r="AB176">
        <f>IF($G176=AB$5,$S176,0)</f>
        <v>0</v>
      </c>
    </row>
    <row r="177" spans="1:28" ht="15.75" customHeight="1" x14ac:dyDescent="0.25">
      <c r="A177" s="19"/>
      <c r="B177" s="19"/>
      <c r="C177" s="11"/>
      <c r="D177" s="19"/>
      <c r="E177" s="19"/>
      <c r="F177" s="19"/>
      <c r="G177" s="11"/>
      <c r="H177" s="11"/>
      <c r="I177" s="11"/>
      <c r="J177" s="9"/>
      <c r="K177" s="9">
        <f t="shared" ref="K177:L177" si="222">K176-J176</f>
        <v>1.1182615740740743E-2</v>
      </c>
      <c r="L177" s="9">
        <f t="shared" si="222"/>
        <v>1.1112974537037034E-2</v>
      </c>
      <c r="M177" s="9"/>
      <c r="N177" s="9"/>
      <c r="O177" s="9"/>
      <c r="P177" s="10"/>
      <c r="Q177" s="34"/>
      <c r="S177" s="11"/>
    </row>
    <row r="178" spans="1:28" ht="15.75" customHeight="1" x14ac:dyDescent="0.25">
      <c r="A178" s="18">
        <v>24</v>
      </c>
      <c r="B178" s="18">
        <v>123</v>
      </c>
      <c r="C178" s="8" t="s">
        <v>146</v>
      </c>
      <c r="D178" s="18">
        <v>1982</v>
      </c>
      <c r="E178" s="18" t="s">
        <v>17</v>
      </c>
      <c r="F178" s="18" t="s">
        <v>74</v>
      </c>
      <c r="G178" s="8"/>
      <c r="H178" s="11"/>
      <c r="I178" s="17" t="s">
        <v>207</v>
      </c>
      <c r="J178" s="9">
        <v>1.104636574074074E-2</v>
      </c>
      <c r="K178" s="9">
        <v>2.2190000000000001E-2</v>
      </c>
      <c r="L178" s="9">
        <v>3.3978171296296301E-2</v>
      </c>
      <c r="M178" s="9"/>
      <c r="N178" s="9"/>
      <c r="O178" s="9"/>
      <c r="P178" s="10" t="s">
        <v>96</v>
      </c>
      <c r="Q178" s="34"/>
      <c r="S178" s="11">
        <f t="shared" si="182"/>
        <v>3</v>
      </c>
      <c r="T178">
        <f t="shared" ref="T178:Y178" si="223">IF($F178=T$5,$S178,0)</f>
        <v>0</v>
      </c>
      <c r="U178">
        <f t="shared" si="223"/>
        <v>0</v>
      </c>
      <c r="V178">
        <f t="shared" si="223"/>
        <v>0</v>
      </c>
      <c r="W178">
        <f t="shared" si="223"/>
        <v>0</v>
      </c>
      <c r="X178">
        <f t="shared" si="223"/>
        <v>3</v>
      </c>
      <c r="Y178">
        <f t="shared" si="223"/>
        <v>0</v>
      </c>
      <c r="AA178">
        <f>IF($G178=AA$5,$S178,0)</f>
        <v>0</v>
      </c>
      <c r="AB178">
        <f>IF($G178=AB$5,$S178,0)</f>
        <v>0</v>
      </c>
    </row>
    <row r="179" spans="1:28" ht="15.75" customHeight="1" x14ac:dyDescent="0.25">
      <c r="A179" s="19"/>
      <c r="B179" s="19"/>
      <c r="C179" s="11"/>
      <c r="D179" s="19"/>
      <c r="E179" s="19"/>
      <c r="F179" s="19"/>
      <c r="G179" s="11"/>
      <c r="H179" s="11"/>
      <c r="I179" s="11"/>
      <c r="J179" s="9"/>
      <c r="K179" s="9">
        <f t="shared" ref="K179:L179" si="224">K178-J178</f>
        <v>1.1143634259259261E-2</v>
      </c>
      <c r="L179" s="9">
        <f t="shared" si="224"/>
        <v>1.17881712962963E-2</v>
      </c>
      <c r="M179" s="9"/>
      <c r="N179" s="9"/>
      <c r="O179" s="9"/>
      <c r="P179" s="10"/>
      <c r="Q179" s="34"/>
      <c r="S179" s="11"/>
    </row>
    <row r="180" spans="1:28" ht="15.75" customHeight="1" x14ac:dyDescent="0.25">
      <c r="A180" s="18">
        <v>25</v>
      </c>
      <c r="B180" s="18">
        <v>100</v>
      </c>
      <c r="C180" s="8" t="s">
        <v>147</v>
      </c>
      <c r="D180" s="18">
        <v>1977</v>
      </c>
      <c r="E180" s="18" t="s">
        <v>21</v>
      </c>
      <c r="F180" s="18" t="s">
        <v>69</v>
      </c>
      <c r="G180" s="8" t="s">
        <v>75</v>
      </c>
      <c r="H180" s="11"/>
      <c r="I180" s="17" t="s">
        <v>207</v>
      </c>
      <c r="J180" s="9">
        <v>1.1109421296296296E-2</v>
      </c>
      <c r="K180" s="9">
        <v>2.3128252314814815E-2</v>
      </c>
      <c r="L180" s="9">
        <v>3.5007696759259258E-2</v>
      </c>
      <c r="M180" s="9"/>
      <c r="N180" s="9"/>
      <c r="O180" s="9"/>
      <c r="P180" s="10" t="s">
        <v>39</v>
      </c>
      <c r="Q180" s="34"/>
      <c r="S180" s="11">
        <f t="shared" si="174"/>
        <v>3</v>
      </c>
      <c r="T180">
        <f t="shared" ref="T180:Y180" si="225">IF($F180=T$5,$S180,0)</f>
        <v>0</v>
      </c>
      <c r="U180">
        <f t="shared" si="225"/>
        <v>0</v>
      </c>
      <c r="V180">
        <f t="shared" si="225"/>
        <v>0</v>
      </c>
      <c r="W180">
        <f t="shared" si="225"/>
        <v>3</v>
      </c>
      <c r="X180">
        <f t="shared" si="225"/>
        <v>0</v>
      </c>
      <c r="Y180">
        <f t="shared" si="225"/>
        <v>0</v>
      </c>
      <c r="AA180">
        <f>IF($G180=AA$5,$S180,0)</f>
        <v>3</v>
      </c>
      <c r="AB180">
        <f>IF($G180=AB$5,$S180,0)</f>
        <v>0</v>
      </c>
    </row>
    <row r="181" spans="1:28" ht="15.75" customHeight="1" x14ac:dyDescent="0.25">
      <c r="A181" s="19"/>
      <c r="B181" s="19"/>
      <c r="C181" s="11"/>
      <c r="D181" s="19"/>
      <c r="E181" s="19"/>
      <c r="F181" s="19"/>
      <c r="G181" s="11"/>
      <c r="H181" s="11"/>
      <c r="I181" s="11"/>
      <c r="J181" s="9"/>
      <c r="K181" s="9">
        <f t="shared" ref="K181:L181" si="226">K180-J180</f>
        <v>1.2018831018518519E-2</v>
      </c>
      <c r="L181" s="9">
        <f t="shared" si="226"/>
        <v>1.1879444444444442E-2</v>
      </c>
      <c r="M181" s="9"/>
      <c r="N181" s="9"/>
      <c r="O181" s="9"/>
      <c r="P181" s="10"/>
      <c r="Q181" s="34"/>
      <c r="S181" s="11"/>
    </row>
    <row r="182" spans="1:28" ht="15.75" customHeight="1" x14ac:dyDescent="0.25">
      <c r="A182" s="18">
        <v>26</v>
      </c>
      <c r="B182" s="18">
        <v>34</v>
      </c>
      <c r="C182" s="8" t="s">
        <v>148</v>
      </c>
      <c r="D182" s="18">
        <v>1953</v>
      </c>
      <c r="E182" s="18" t="s">
        <v>63</v>
      </c>
      <c r="F182" s="18" t="s">
        <v>60</v>
      </c>
      <c r="G182" s="8"/>
      <c r="H182" s="11"/>
      <c r="I182" s="17" t="s">
        <v>207</v>
      </c>
      <c r="J182" s="9">
        <v>1.1765995370370369E-2</v>
      </c>
      <c r="K182" s="9">
        <v>2.3605462962962964E-2</v>
      </c>
      <c r="L182" s="9">
        <v>3.557482638888889E-2</v>
      </c>
      <c r="M182" s="9"/>
      <c r="N182" s="9"/>
      <c r="O182" s="9"/>
      <c r="P182" s="10" t="s">
        <v>19</v>
      </c>
      <c r="Q182" s="34"/>
      <c r="S182" s="11">
        <f t="shared" si="182"/>
        <v>3</v>
      </c>
      <c r="T182">
        <f t="shared" ref="T182:Y182" si="227">IF($F182=T$5,$S182,0)</f>
        <v>0</v>
      </c>
      <c r="U182">
        <f t="shared" si="227"/>
        <v>0</v>
      </c>
      <c r="V182">
        <f t="shared" si="227"/>
        <v>0</v>
      </c>
      <c r="W182">
        <f t="shared" si="227"/>
        <v>0</v>
      </c>
      <c r="X182">
        <f t="shared" si="227"/>
        <v>0</v>
      </c>
      <c r="Y182">
        <f t="shared" si="227"/>
        <v>3</v>
      </c>
      <c r="AA182">
        <f>IF($G182=AA$5,$S182,0)</f>
        <v>0</v>
      </c>
      <c r="AB182">
        <f>IF($G182=AB$5,$S182,0)</f>
        <v>0</v>
      </c>
    </row>
    <row r="183" spans="1:28" ht="15.75" customHeight="1" x14ac:dyDescent="0.25">
      <c r="A183" s="19"/>
      <c r="B183" s="19"/>
      <c r="C183" s="11"/>
      <c r="D183" s="19"/>
      <c r="E183" s="19"/>
      <c r="F183" s="19"/>
      <c r="G183" s="11"/>
      <c r="H183" s="11"/>
      <c r="I183" s="11"/>
      <c r="J183" s="9"/>
      <c r="K183" s="9">
        <f t="shared" ref="K183:L183" si="228">K182-J182</f>
        <v>1.1839467592592594E-2</v>
      </c>
      <c r="L183" s="9">
        <f t="shared" si="228"/>
        <v>1.1969363425925927E-2</v>
      </c>
      <c r="M183" s="9"/>
      <c r="N183" s="9"/>
      <c r="O183" s="9"/>
      <c r="P183" s="10"/>
      <c r="Q183" s="34"/>
      <c r="S183" s="11"/>
    </row>
    <row r="184" spans="1:28" ht="15.75" customHeight="1" x14ac:dyDescent="0.25">
      <c r="A184" s="18">
        <v>27</v>
      </c>
      <c r="B184" s="18">
        <v>83</v>
      </c>
      <c r="C184" s="8" t="s">
        <v>149</v>
      </c>
      <c r="D184" s="18">
        <v>1991</v>
      </c>
      <c r="E184" s="18" t="s">
        <v>36</v>
      </c>
      <c r="F184" s="18" t="s">
        <v>60</v>
      </c>
      <c r="G184" s="8"/>
      <c r="H184" s="11"/>
      <c r="I184" s="17" t="s">
        <v>207</v>
      </c>
      <c r="J184" s="9">
        <v>1.2073969907407405E-2</v>
      </c>
      <c r="K184" s="9">
        <v>2.417681712962963E-2</v>
      </c>
      <c r="L184" s="9">
        <v>3.5769837962962965E-2</v>
      </c>
      <c r="M184" s="9"/>
      <c r="N184" s="9"/>
      <c r="O184" s="9"/>
      <c r="P184" s="10" t="s">
        <v>39</v>
      </c>
      <c r="Q184" s="34"/>
      <c r="S184" s="11">
        <f t="shared" si="174"/>
        <v>3</v>
      </c>
      <c r="T184">
        <f t="shared" ref="T184:Y184" si="229">IF($F184=T$5,$S184,0)</f>
        <v>0</v>
      </c>
      <c r="U184">
        <f t="shared" si="229"/>
        <v>0</v>
      </c>
      <c r="V184">
        <f t="shared" si="229"/>
        <v>0</v>
      </c>
      <c r="W184">
        <f t="shared" si="229"/>
        <v>0</v>
      </c>
      <c r="X184">
        <f t="shared" si="229"/>
        <v>0</v>
      </c>
      <c r="Y184">
        <f t="shared" si="229"/>
        <v>3</v>
      </c>
      <c r="AA184">
        <f>IF($G184=AA$5,$S184,0)</f>
        <v>0</v>
      </c>
      <c r="AB184">
        <f>IF($G184=AB$5,$S184,0)</f>
        <v>0</v>
      </c>
    </row>
    <row r="185" spans="1:28" ht="15.75" customHeight="1" x14ac:dyDescent="0.25">
      <c r="A185" s="19"/>
      <c r="B185" s="19"/>
      <c r="C185" s="11"/>
      <c r="D185" s="19"/>
      <c r="E185" s="19"/>
      <c r="F185" s="19"/>
      <c r="G185" s="11"/>
      <c r="H185" s="11"/>
      <c r="I185" s="11"/>
      <c r="J185" s="9"/>
      <c r="K185" s="9">
        <f t="shared" ref="K185:L185" si="230">K184-J184</f>
        <v>1.2102847222222225E-2</v>
      </c>
      <c r="L185" s="9">
        <f t="shared" si="230"/>
        <v>1.1593020833333335E-2</v>
      </c>
      <c r="M185" s="9"/>
      <c r="N185" s="9"/>
      <c r="O185" s="9"/>
      <c r="P185" s="10"/>
      <c r="Q185" s="34"/>
      <c r="S185" s="11"/>
    </row>
    <row r="186" spans="1:28" ht="15.75" customHeight="1" x14ac:dyDescent="0.25">
      <c r="A186" s="18">
        <v>28</v>
      </c>
      <c r="B186" s="18">
        <v>171</v>
      </c>
      <c r="C186" s="8" t="s">
        <v>150</v>
      </c>
      <c r="D186" s="18">
        <v>1987</v>
      </c>
      <c r="E186" s="18" t="s">
        <v>17</v>
      </c>
      <c r="F186" s="18" t="s">
        <v>28</v>
      </c>
      <c r="G186" s="8"/>
      <c r="H186" s="11"/>
      <c r="I186" s="17" t="s">
        <v>207</v>
      </c>
      <c r="J186" s="9">
        <v>9.7493171296296303E-3</v>
      </c>
      <c r="K186" s="9">
        <v>2.0809247685185186E-2</v>
      </c>
      <c r="L186" s="9">
        <v>3.6294641203703702E-2</v>
      </c>
      <c r="M186" s="9"/>
      <c r="N186" s="9"/>
      <c r="O186" s="9"/>
      <c r="P186" s="10" t="s">
        <v>99</v>
      </c>
      <c r="Q186" s="34"/>
      <c r="S186" s="11">
        <f t="shared" si="182"/>
        <v>3</v>
      </c>
      <c r="T186">
        <f t="shared" ref="T186:Y186" si="231">IF($F186=T$5,$S186,0)</f>
        <v>3</v>
      </c>
      <c r="U186">
        <f t="shared" si="231"/>
        <v>0</v>
      </c>
      <c r="V186">
        <f t="shared" si="231"/>
        <v>0</v>
      </c>
      <c r="W186">
        <f t="shared" si="231"/>
        <v>0</v>
      </c>
      <c r="X186">
        <f t="shared" si="231"/>
        <v>0</v>
      </c>
      <c r="Y186">
        <f t="shared" si="231"/>
        <v>0</v>
      </c>
      <c r="AA186">
        <f>IF($G186=AA$5,$S186,0)</f>
        <v>0</v>
      </c>
      <c r="AB186">
        <f>IF($G186=AB$5,$S186,0)</f>
        <v>0</v>
      </c>
    </row>
    <row r="187" spans="1:28" ht="15.75" customHeight="1" x14ac:dyDescent="0.25">
      <c r="A187" s="19"/>
      <c r="B187" s="19"/>
      <c r="C187" s="11"/>
      <c r="D187" s="19"/>
      <c r="E187" s="19"/>
      <c r="F187" s="19"/>
      <c r="G187" s="11"/>
      <c r="H187" s="11"/>
      <c r="I187" s="11"/>
      <c r="J187" s="9"/>
      <c r="K187" s="9">
        <f t="shared" ref="K187:L187" si="232">K186-J186</f>
        <v>1.1059930555555555E-2</v>
      </c>
      <c r="L187" s="9">
        <f t="shared" si="232"/>
        <v>1.5485393518518516E-2</v>
      </c>
      <c r="M187" s="9"/>
      <c r="N187" s="9"/>
      <c r="O187" s="9"/>
      <c r="P187" s="10"/>
      <c r="Q187" s="34"/>
      <c r="S187" s="11"/>
    </row>
    <row r="188" spans="1:28" ht="15.75" customHeight="1" x14ac:dyDescent="0.25">
      <c r="A188" s="18">
        <v>29</v>
      </c>
      <c r="B188" s="18">
        <v>176</v>
      </c>
      <c r="C188" s="8" t="s">
        <v>151</v>
      </c>
      <c r="D188" s="18">
        <v>1983</v>
      </c>
      <c r="E188" s="18" t="s">
        <v>17</v>
      </c>
      <c r="F188" s="18" t="s">
        <v>28</v>
      </c>
      <c r="G188" s="8"/>
      <c r="H188" s="11"/>
      <c r="I188" s="17" t="s">
        <v>207</v>
      </c>
      <c r="J188" s="9">
        <v>1.5617372685185186E-2</v>
      </c>
      <c r="K188" s="9">
        <v>2.7534606481481483E-2</v>
      </c>
      <c r="L188" s="9">
        <v>3.6556921296296299E-2</v>
      </c>
      <c r="M188" s="9"/>
      <c r="N188" s="9"/>
      <c r="O188" s="9"/>
      <c r="P188" s="10" t="s">
        <v>101</v>
      </c>
      <c r="Q188" s="34"/>
      <c r="S188" s="11">
        <f t="shared" si="174"/>
        <v>3</v>
      </c>
      <c r="T188">
        <f t="shared" ref="T188:Y188" si="233">IF($F188=T$5,$S188,0)</f>
        <v>3</v>
      </c>
      <c r="U188">
        <f t="shared" si="233"/>
        <v>0</v>
      </c>
      <c r="V188">
        <f t="shared" si="233"/>
        <v>0</v>
      </c>
      <c r="W188">
        <f t="shared" si="233"/>
        <v>0</v>
      </c>
      <c r="X188">
        <f t="shared" si="233"/>
        <v>0</v>
      </c>
      <c r="Y188">
        <f t="shared" si="233"/>
        <v>0</v>
      </c>
      <c r="AA188">
        <f>IF($G188=AA$5,$S188,0)</f>
        <v>0</v>
      </c>
      <c r="AB188">
        <f>IF($G188=AB$5,$S188,0)</f>
        <v>0</v>
      </c>
    </row>
    <row r="189" spans="1:28" ht="15.75" customHeight="1" x14ac:dyDescent="0.25">
      <c r="A189" s="19"/>
      <c r="B189" s="19"/>
      <c r="C189" s="11"/>
      <c r="D189" s="19"/>
      <c r="E189" s="19"/>
      <c r="F189" s="19"/>
      <c r="G189" s="11"/>
      <c r="H189" s="11"/>
      <c r="I189" s="11"/>
      <c r="J189" s="9"/>
      <c r="K189" s="9">
        <f t="shared" ref="K189:L189" si="234">K188-J188</f>
        <v>1.1917233796296297E-2</v>
      </c>
      <c r="L189" s="9">
        <f t="shared" si="234"/>
        <v>9.0223148148148163E-3</v>
      </c>
      <c r="M189" s="9"/>
      <c r="N189" s="9"/>
      <c r="O189" s="9"/>
      <c r="P189" s="10"/>
      <c r="Q189" s="34"/>
      <c r="S189" s="11"/>
    </row>
    <row r="190" spans="1:28" ht="15.75" customHeight="1" x14ac:dyDescent="0.25">
      <c r="A190" s="18">
        <v>30</v>
      </c>
      <c r="B190" s="18">
        <v>71</v>
      </c>
      <c r="C190" s="8" t="s">
        <v>152</v>
      </c>
      <c r="D190" s="18">
        <v>1988</v>
      </c>
      <c r="E190" s="18" t="s">
        <v>17</v>
      </c>
      <c r="F190" s="18" t="s">
        <v>69</v>
      </c>
      <c r="G190" s="8" t="s">
        <v>70</v>
      </c>
      <c r="H190" s="11"/>
      <c r="I190" s="17" t="s">
        <v>207</v>
      </c>
      <c r="J190" s="9">
        <v>1.4235960648148147E-2</v>
      </c>
      <c r="K190" s="9">
        <v>2.523846064814815E-2</v>
      </c>
      <c r="L190" s="9">
        <v>3.7085798611111116E-2</v>
      </c>
      <c r="M190" s="9"/>
      <c r="N190" s="9"/>
      <c r="O190" s="9"/>
      <c r="P190" s="10" t="s">
        <v>109</v>
      </c>
      <c r="Q190" s="34"/>
      <c r="S190" s="11">
        <f t="shared" si="182"/>
        <v>3</v>
      </c>
      <c r="T190">
        <f t="shared" ref="T190:Y190" si="235">IF($F190=T$5,$S190,0)</f>
        <v>0</v>
      </c>
      <c r="U190">
        <f t="shared" si="235"/>
        <v>0</v>
      </c>
      <c r="V190">
        <f t="shared" si="235"/>
        <v>0</v>
      </c>
      <c r="W190">
        <f t="shared" si="235"/>
        <v>3</v>
      </c>
      <c r="X190">
        <f t="shared" si="235"/>
        <v>0</v>
      </c>
      <c r="Y190">
        <f t="shared" si="235"/>
        <v>0</v>
      </c>
      <c r="AA190">
        <f>IF($G190=AA$5,$S190,0)</f>
        <v>0</v>
      </c>
      <c r="AB190">
        <f>IF($G190=AB$5,$S190,0)</f>
        <v>3</v>
      </c>
    </row>
    <row r="191" spans="1:28" ht="15.75" customHeight="1" x14ac:dyDescent="0.25">
      <c r="A191" s="19"/>
      <c r="B191" s="19"/>
      <c r="C191" s="11"/>
      <c r="D191" s="19"/>
      <c r="E191" s="19"/>
      <c r="F191" s="19"/>
      <c r="G191" s="11"/>
      <c r="H191" s="11"/>
      <c r="I191" s="11"/>
      <c r="J191" s="9"/>
      <c r="K191" s="9">
        <f t="shared" ref="K191:L191" si="236">K190-J190</f>
        <v>1.1002500000000004E-2</v>
      </c>
      <c r="L191" s="9">
        <f t="shared" si="236"/>
        <v>1.1847337962962966E-2</v>
      </c>
      <c r="M191" s="9"/>
      <c r="N191" s="9"/>
      <c r="O191" s="9"/>
      <c r="P191" s="10"/>
      <c r="Q191" s="34"/>
      <c r="S191" s="11"/>
    </row>
    <row r="192" spans="1:28" ht="15.75" customHeight="1" x14ac:dyDescent="0.25">
      <c r="A192" s="18">
        <v>31</v>
      </c>
      <c r="B192" s="18">
        <v>39</v>
      </c>
      <c r="C192" s="8" t="s">
        <v>153</v>
      </c>
      <c r="D192" s="18">
        <v>1981</v>
      </c>
      <c r="E192" s="18" t="s">
        <v>17</v>
      </c>
      <c r="F192" s="18" t="s">
        <v>69</v>
      </c>
      <c r="G192" s="8" t="s">
        <v>75</v>
      </c>
      <c r="H192" s="11"/>
      <c r="I192" s="17" t="s">
        <v>207</v>
      </c>
      <c r="J192" s="9">
        <v>1.1396712962962963E-2</v>
      </c>
      <c r="K192" s="9">
        <v>2.4195219907407407E-2</v>
      </c>
      <c r="L192" s="9">
        <v>3.8331967592592595E-2</v>
      </c>
      <c r="M192" s="9"/>
      <c r="N192" s="9"/>
      <c r="O192" s="9"/>
      <c r="P192" s="10" t="s">
        <v>154</v>
      </c>
      <c r="Q192" s="34"/>
      <c r="S192" s="11">
        <f t="shared" si="174"/>
        <v>3</v>
      </c>
      <c r="T192">
        <f t="shared" ref="T192:Y192" si="237">IF($F192=T$5,$S192,0)</f>
        <v>0</v>
      </c>
      <c r="U192">
        <f t="shared" si="237"/>
        <v>0</v>
      </c>
      <c r="V192">
        <f t="shared" si="237"/>
        <v>0</v>
      </c>
      <c r="W192">
        <f t="shared" si="237"/>
        <v>3</v>
      </c>
      <c r="X192">
        <f t="shared" si="237"/>
        <v>0</v>
      </c>
      <c r="Y192">
        <f t="shared" si="237"/>
        <v>0</v>
      </c>
      <c r="AA192">
        <f>IF($G192=AA$5,$S192,0)</f>
        <v>3</v>
      </c>
      <c r="AB192">
        <f>IF($G192=AB$5,$S192,0)</f>
        <v>0</v>
      </c>
    </row>
    <row r="193" spans="1:28" ht="15.75" customHeight="1" x14ac:dyDescent="0.25">
      <c r="A193" s="19"/>
      <c r="B193" s="19"/>
      <c r="C193" s="11"/>
      <c r="D193" s="19"/>
      <c r="E193" s="19"/>
      <c r="F193" s="19"/>
      <c r="G193" s="11"/>
      <c r="H193" s="11"/>
      <c r="I193" s="11"/>
      <c r="J193" s="9"/>
      <c r="K193" s="9">
        <f t="shared" ref="K193:L193" si="238">K192-J192</f>
        <v>1.2798506944444444E-2</v>
      </c>
      <c r="L193" s="9">
        <f t="shared" si="238"/>
        <v>1.4136747685185188E-2</v>
      </c>
      <c r="M193" s="9"/>
      <c r="N193" s="9"/>
      <c r="O193" s="9"/>
      <c r="P193" s="10"/>
      <c r="Q193" s="34"/>
      <c r="S193" s="11"/>
    </row>
    <row r="194" spans="1:28" ht="15.75" customHeight="1" x14ac:dyDescent="0.25">
      <c r="A194" s="18">
        <v>32</v>
      </c>
      <c r="B194" s="18">
        <v>182</v>
      </c>
      <c r="C194" s="8" t="s">
        <v>155</v>
      </c>
      <c r="D194" s="18">
        <v>1984</v>
      </c>
      <c r="E194" s="18" t="s">
        <v>17</v>
      </c>
      <c r="F194" s="18" t="s">
        <v>28</v>
      </c>
      <c r="G194" s="8"/>
      <c r="H194" s="11"/>
      <c r="I194" s="17" t="s">
        <v>207</v>
      </c>
      <c r="J194" s="9">
        <v>1.2627175925925925E-2</v>
      </c>
      <c r="K194" s="9">
        <v>2.6005173611111113E-2</v>
      </c>
      <c r="L194" s="9">
        <v>3.9881817129629633E-2</v>
      </c>
      <c r="M194" s="9"/>
      <c r="N194" s="9"/>
      <c r="O194" s="9"/>
      <c r="P194" s="10" t="s">
        <v>156</v>
      </c>
      <c r="Q194" s="34"/>
      <c r="S194" s="11">
        <f t="shared" si="182"/>
        <v>3</v>
      </c>
      <c r="T194">
        <f t="shared" ref="T194:Y194" si="239">IF($F194=T$5,$S194,0)</f>
        <v>3</v>
      </c>
      <c r="U194">
        <f t="shared" si="239"/>
        <v>0</v>
      </c>
      <c r="V194">
        <f t="shared" si="239"/>
        <v>0</v>
      </c>
      <c r="W194">
        <f t="shared" si="239"/>
        <v>0</v>
      </c>
      <c r="X194">
        <f t="shared" si="239"/>
        <v>0</v>
      </c>
      <c r="Y194">
        <f t="shared" si="239"/>
        <v>0</v>
      </c>
      <c r="AA194">
        <f>IF($G194=AA$5,$S194,0)</f>
        <v>0</v>
      </c>
      <c r="AB194">
        <f>IF($G194=AB$5,$S194,0)</f>
        <v>0</v>
      </c>
    </row>
    <row r="195" spans="1:28" ht="15.75" customHeight="1" x14ac:dyDescent="0.25">
      <c r="A195" s="19"/>
      <c r="B195" s="19"/>
      <c r="C195" s="11"/>
      <c r="D195" s="19"/>
      <c r="E195" s="19"/>
      <c r="F195" s="19"/>
      <c r="G195" s="11"/>
      <c r="H195" s="11"/>
      <c r="I195" s="11"/>
      <c r="J195" s="9"/>
      <c r="K195" s="9">
        <f t="shared" ref="K195:L195" si="240">K194-J194</f>
        <v>1.3377997685185187E-2</v>
      </c>
      <c r="L195" s="9">
        <f t="shared" si="240"/>
        <v>1.3876643518518521E-2</v>
      </c>
      <c r="M195" s="9"/>
      <c r="N195" s="9"/>
      <c r="O195" s="9"/>
      <c r="P195" s="10"/>
      <c r="Q195" s="34"/>
      <c r="S195" s="11"/>
    </row>
    <row r="196" spans="1:28" ht="15.75" customHeight="1" x14ac:dyDescent="0.25">
      <c r="A196" s="18">
        <v>33</v>
      </c>
      <c r="B196" s="18">
        <v>28</v>
      </c>
      <c r="C196" s="8" t="s">
        <v>157</v>
      </c>
      <c r="D196" s="18">
        <v>1978</v>
      </c>
      <c r="E196" s="18" t="s">
        <v>21</v>
      </c>
      <c r="F196" s="18" t="s">
        <v>28</v>
      </c>
      <c r="G196" s="8"/>
      <c r="H196" s="11"/>
      <c r="I196" s="17" t="s">
        <v>207</v>
      </c>
      <c r="J196" s="9">
        <v>1.2640648148148149E-2</v>
      </c>
      <c r="K196" s="9">
        <v>2.5992905092592593E-2</v>
      </c>
      <c r="L196" s="9">
        <v>3.9885694444444446E-2</v>
      </c>
      <c r="M196" s="9"/>
      <c r="N196" s="9"/>
      <c r="O196" s="9"/>
      <c r="P196" s="10" t="s">
        <v>43</v>
      </c>
      <c r="Q196" s="34"/>
      <c r="S196" s="11">
        <f t="shared" ref="S196:S244" si="241">COUNTA(J196:O196)</f>
        <v>3</v>
      </c>
      <c r="T196">
        <f t="shared" ref="T196:Y196" si="242">IF($F196=T$5,$S196,0)</f>
        <v>3</v>
      </c>
      <c r="U196">
        <f t="shared" si="242"/>
        <v>0</v>
      </c>
      <c r="V196">
        <f t="shared" si="242"/>
        <v>0</v>
      </c>
      <c r="W196">
        <f t="shared" si="242"/>
        <v>0</v>
      </c>
      <c r="X196">
        <f t="shared" si="242"/>
        <v>0</v>
      </c>
      <c r="Y196">
        <f t="shared" si="242"/>
        <v>0</v>
      </c>
      <c r="AA196">
        <f>IF($G196=AA$5,$S196,0)</f>
        <v>0</v>
      </c>
      <c r="AB196">
        <f>IF($G196=AB$5,$S196,0)</f>
        <v>0</v>
      </c>
    </row>
    <row r="197" spans="1:28" ht="15.75" customHeight="1" x14ac:dyDescent="0.25">
      <c r="A197" s="19"/>
      <c r="B197" s="19"/>
      <c r="C197" s="11"/>
      <c r="D197" s="19"/>
      <c r="E197" s="19"/>
      <c r="F197" s="19"/>
      <c r="G197" s="11"/>
      <c r="H197" s="11"/>
      <c r="I197" s="11"/>
      <c r="J197" s="9"/>
      <c r="K197" s="9">
        <f t="shared" ref="K197:L197" si="243">K196-J196</f>
        <v>1.3352256944444444E-2</v>
      </c>
      <c r="L197" s="9">
        <f t="shared" si="243"/>
        <v>1.3892789351851852E-2</v>
      </c>
      <c r="M197" s="9"/>
      <c r="N197" s="9"/>
      <c r="O197" s="9"/>
      <c r="P197" s="10"/>
      <c r="Q197" s="34"/>
      <c r="S197" s="11"/>
    </row>
    <row r="198" spans="1:28" ht="15.75" customHeight="1" x14ac:dyDescent="0.25">
      <c r="A198" s="18">
        <v>34</v>
      </c>
      <c r="B198" s="18">
        <v>181</v>
      </c>
      <c r="C198" s="8" t="s">
        <v>158</v>
      </c>
      <c r="D198" s="18">
        <v>1981</v>
      </c>
      <c r="E198" s="18" t="s">
        <v>17</v>
      </c>
      <c r="F198" s="18" t="s">
        <v>28</v>
      </c>
      <c r="G198" s="8"/>
      <c r="H198" s="11"/>
      <c r="I198" s="17" t="s">
        <v>207</v>
      </c>
      <c r="J198" s="9">
        <v>1.3943819444444444E-2</v>
      </c>
      <c r="K198" s="9">
        <v>2.8801967592592594E-2</v>
      </c>
      <c r="L198" s="9">
        <v>4.0825578703703708E-2</v>
      </c>
      <c r="M198" s="9"/>
      <c r="N198" s="9"/>
      <c r="O198" s="9"/>
      <c r="P198" s="10" t="s">
        <v>159</v>
      </c>
      <c r="Q198" s="34"/>
      <c r="S198" s="11">
        <f t="shared" si="182"/>
        <v>3</v>
      </c>
      <c r="T198">
        <f t="shared" ref="T198:Y198" si="244">IF($F198=T$5,$S198,0)</f>
        <v>3</v>
      </c>
      <c r="U198">
        <f t="shared" si="244"/>
        <v>0</v>
      </c>
      <c r="V198">
        <f t="shared" si="244"/>
        <v>0</v>
      </c>
      <c r="W198">
        <f t="shared" si="244"/>
        <v>0</v>
      </c>
      <c r="X198">
        <f t="shared" si="244"/>
        <v>0</v>
      </c>
      <c r="Y198">
        <f t="shared" si="244"/>
        <v>0</v>
      </c>
      <c r="AA198">
        <f>IF($G198=AA$5,$S198,0)</f>
        <v>0</v>
      </c>
      <c r="AB198">
        <f>IF($G198=AB$5,$S198,0)</f>
        <v>0</v>
      </c>
    </row>
    <row r="199" spans="1:28" ht="15.75" customHeight="1" x14ac:dyDescent="0.25">
      <c r="A199" s="19"/>
      <c r="B199" s="19"/>
      <c r="C199" s="11"/>
      <c r="D199" s="19"/>
      <c r="E199" s="19"/>
      <c r="F199" s="19"/>
      <c r="G199" s="11"/>
      <c r="H199" s="11"/>
      <c r="I199" s="11"/>
      <c r="J199" s="9"/>
      <c r="K199" s="9">
        <f t="shared" ref="K199:L199" si="245">K198-J198</f>
        <v>1.485814814814815E-2</v>
      </c>
      <c r="L199" s="9">
        <f t="shared" si="245"/>
        <v>1.2023611111111113E-2</v>
      </c>
      <c r="M199" s="9"/>
      <c r="N199" s="9"/>
      <c r="O199" s="9"/>
      <c r="P199" s="10"/>
      <c r="Q199" s="34"/>
      <c r="S199" s="11"/>
    </row>
    <row r="200" spans="1:28" ht="15.75" customHeight="1" x14ac:dyDescent="0.25">
      <c r="A200" s="18">
        <v>35</v>
      </c>
      <c r="B200" s="18">
        <v>172</v>
      </c>
      <c r="C200" s="8" t="s">
        <v>160</v>
      </c>
      <c r="D200" s="18">
        <v>1988</v>
      </c>
      <c r="E200" s="18" t="s">
        <v>17</v>
      </c>
      <c r="F200" s="18" t="s">
        <v>28</v>
      </c>
      <c r="G200" s="8"/>
      <c r="H200" s="11"/>
      <c r="I200" s="17" t="s">
        <v>207</v>
      </c>
      <c r="J200" s="9">
        <v>1.3082858796296296E-2</v>
      </c>
      <c r="K200" s="9">
        <v>2.7018090277777778E-2</v>
      </c>
      <c r="L200" s="9">
        <v>4.1094456018518521E-2</v>
      </c>
      <c r="M200" s="9"/>
      <c r="N200" s="9"/>
      <c r="O200" s="9"/>
      <c r="P200" s="10" t="s">
        <v>161</v>
      </c>
      <c r="Q200" s="34"/>
      <c r="S200" s="11">
        <f t="shared" si="241"/>
        <v>3</v>
      </c>
      <c r="T200">
        <f t="shared" ref="T200:Y200" si="246">IF($F200=T$5,$S200,0)</f>
        <v>3</v>
      </c>
      <c r="U200">
        <f t="shared" si="246"/>
        <v>0</v>
      </c>
      <c r="V200">
        <f t="shared" si="246"/>
        <v>0</v>
      </c>
      <c r="W200">
        <f t="shared" si="246"/>
        <v>0</v>
      </c>
      <c r="X200">
        <f t="shared" si="246"/>
        <v>0</v>
      </c>
      <c r="Y200">
        <f t="shared" si="246"/>
        <v>0</v>
      </c>
      <c r="AA200">
        <f>IF($G200=AA$5,$S200,0)</f>
        <v>0</v>
      </c>
      <c r="AB200">
        <f>IF($G200=AB$5,$S200,0)</f>
        <v>0</v>
      </c>
    </row>
    <row r="201" spans="1:28" ht="15.75" customHeight="1" x14ac:dyDescent="0.25">
      <c r="A201" s="19"/>
      <c r="B201" s="19"/>
      <c r="C201" s="11"/>
      <c r="D201" s="19"/>
      <c r="E201" s="19"/>
      <c r="F201" s="19"/>
      <c r="G201" s="11"/>
      <c r="H201" s="11"/>
      <c r="I201" s="11"/>
      <c r="J201" s="9"/>
      <c r="K201" s="9">
        <f t="shared" ref="K201:L201" si="247">K200-J200</f>
        <v>1.3935231481481482E-2</v>
      </c>
      <c r="L201" s="9">
        <f t="shared" si="247"/>
        <v>1.4076365740740743E-2</v>
      </c>
      <c r="M201" s="9"/>
      <c r="N201" s="9"/>
      <c r="O201" s="9"/>
      <c r="P201" s="10"/>
      <c r="Q201" s="34"/>
      <c r="S201" s="11"/>
    </row>
    <row r="202" spans="1:28" ht="15.75" customHeight="1" x14ac:dyDescent="0.25">
      <c r="A202" s="18">
        <v>36</v>
      </c>
      <c r="B202" s="18">
        <v>166</v>
      </c>
      <c r="C202" s="8" t="s">
        <v>162</v>
      </c>
      <c r="D202" s="18">
        <v>1967</v>
      </c>
      <c r="E202" s="18" t="s">
        <v>54</v>
      </c>
      <c r="F202" s="18" t="s">
        <v>28</v>
      </c>
      <c r="G202" s="8"/>
      <c r="H202" s="11"/>
      <c r="I202" s="17" t="s">
        <v>207</v>
      </c>
      <c r="J202" s="9">
        <v>1.4454791666666668E-2</v>
      </c>
      <c r="K202" s="9">
        <v>2.9202962962962962E-2</v>
      </c>
      <c r="L202" s="9">
        <v>4.4048692129629634E-2</v>
      </c>
      <c r="M202" s="9"/>
      <c r="N202" s="9"/>
      <c r="O202" s="9"/>
      <c r="P202" s="10" t="s">
        <v>24</v>
      </c>
      <c r="Q202" s="34"/>
      <c r="S202" s="11">
        <f t="shared" ref="S202:S246" si="248">COUNTA(J202:O202)</f>
        <v>3</v>
      </c>
      <c r="T202">
        <f t="shared" ref="T202:Y202" si="249">IF($F202=T$5,$S202,0)</f>
        <v>3</v>
      </c>
      <c r="U202">
        <f t="shared" si="249"/>
        <v>0</v>
      </c>
      <c r="V202">
        <f t="shared" si="249"/>
        <v>0</v>
      </c>
      <c r="W202">
        <f t="shared" si="249"/>
        <v>0</v>
      </c>
      <c r="X202">
        <f t="shared" si="249"/>
        <v>0</v>
      </c>
      <c r="Y202">
        <f t="shared" si="249"/>
        <v>0</v>
      </c>
      <c r="AA202">
        <f>IF($G202=AA$5,$S202,0)</f>
        <v>0</v>
      </c>
      <c r="AB202">
        <f>IF($G202=AB$5,$S202,0)</f>
        <v>0</v>
      </c>
    </row>
    <row r="203" spans="1:28" ht="15.75" customHeight="1" x14ac:dyDescent="0.25">
      <c r="A203" s="19"/>
      <c r="B203" s="19"/>
      <c r="C203" s="11"/>
      <c r="D203" s="19"/>
      <c r="E203" s="19"/>
      <c r="F203" s="19"/>
      <c r="G203" s="11"/>
      <c r="H203" s="11"/>
      <c r="I203" s="11"/>
      <c r="J203" s="9"/>
      <c r="K203" s="9">
        <f t="shared" ref="K203:L203" si="250">K202-J202</f>
        <v>1.4748171296296294E-2</v>
      </c>
      <c r="L203" s="9">
        <f t="shared" si="250"/>
        <v>1.4845729166666672E-2</v>
      </c>
      <c r="M203" s="9"/>
      <c r="N203" s="9"/>
      <c r="O203" s="9"/>
      <c r="P203" s="10"/>
      <c r="Q203" s="34"/>
      <c r="S203" s="11"/>
    </row>
    <row r="204" spans="1:28" ht="15.75" customHeight="1" x14ac:dyDescent="0.25">
      <c r="A204" s="18">
        <v>37</v>
      </c>
      <c r="B204" s="18">
        <v>88</v>
      </c>
      <c r="C204" s="8" t="s">
        <v>163</v>
      </c>
      <c r="D204" s="18">
        <v>1987</v>
      </c>
      <c r="E204" s="18" t="s">
        <v>17</v>
      </c>
      <c r="F204" s="18" t="s">
        <v>33</v>
      </c>
      <c r="G204" s="8"/>
      <c r="H204" s="11"/>
      <c r="I204" s="17" t="s">
        <v>207</v>
      </c>
      <c r="J204" s="9">
        <v>1.4886087962962964E-2</v>
      </c>
      <c r="K204" s="9">
        <v>3.1260335648148146E-2</v>
      </c>
      <c r="L204" s="9">
        <v>4.7687407407407408E-2</v>
      </c>
      <c r="M204" s="9"/>
      <c r="N204" s="9"/>
      <c r="O204" s="9"/>
      <c r="P204" s="10" t="s">
        <v>164</v>
      </c>
      <c r="Q204" s="34"/>
      <c r="S204" s="11">
        <f t="shared" si="241"/>
        <v>3</v>
      </c>
      <c r="T204">
        <f t="shared" ref="T204:Y204" si="251">IF($F204=T$5,$S204,0)</f>
        <v>0</v>
      </c>
      <c r="U204">
        <f t="shared" si="251"/>
        <v>3</v>
      </c>
      <c r="V204">
        <f t="shared" si="251"/>
        <v>0</v>
      </c>
      <c r="W204">
        <f t="shared" si="251"/>
        <v>0</v>
      </c>
      <c r="X204">
        <f t="shared" si="251"/>
        <v>0</v>
      </c>
      <c r="Y204">
        <f t="shared" si="251"/>
        <v>0</v>
      </c>
      <c r="AA204">
        <f>IF($G204=AA$5,$S204,0)</f>
        <v>0</v>
      </c>
      <c r="AB204">
        <f>IF($G204=AB$5,$S204,0)</f>
        <v>0</v>
      </c>
    </row>
    <row r="205" spans="1:28" ht="15.75" customHeight="1" x14ac:dyDescent="0.25">
      <c r="A205" s="19"/>
      <c r="B205" s="19"/>
      <c r="C205" s="11"/>
      <c r="D205" s="19"/>
      <c r="E205" s="19"/>
      <c r="F205" s="19"/>
      <c r="G205" s="11"/>
      <c r="H205" s="11"/>
      <c r="I205" s="11"/>
      <c r="J205" s="9"/>
      <c r="K205" s="9">
        <f t="shared" ref="K205:L205" si="252">K204-J204</f>
        <v>1.6374247685185181E-2</v>
      </c>
      <c r="L205" s="9">
        <f t="shared" si="252"/>
        <v>1.6427071759259261E-2</v>
      </c>
      <c r="M205" s="9"/>
      <c r="N205" s="9"/>
      <c r="O205" s="9"/>
      <c r="P205" s="10"/>
      <c r="Q205" s="34"/>
      <c r="S205" s="11"/>
    </row>
    <row r="206" spans="1:28" ht="15.75" customHeight="1" x14ac:dyDescent="0.25">
      <c r="A206" s="18">
        <v>38</v>
      </c>
      <c r="B206" s="18">
        <v>68</v>
      </c>
      <c r="C206" s="8" t="s">
        <v>165</v>
      </c>
      <c r="D206" s="18">
        <v>1974</v>
      </c>
      <c r="E206" s="18" t="s">
        <v>21</v>
      </c>
      <c r="F206" s="18" t="s">
        <v>33</v>
      </c>
      <c r="G206" s="8"/>
      <c r="H206" s="11"/>
      <c r="I206" s="17" t="s">
        <v>207</v>
      </c>
      <c r="J206" s="9">
        <v>1.4898750000000001E-2</v>
      </c>
      <c r="K206" s="9">
        <v>3.1292129629629635E-2</v>
      </c>
      <c r="L206" s="9">
        <v>4.7726550925925926E-2</v>
      </c>
      <c r="M206" s="9"/>
      <c r="N206" s="9"/>
      <c r="O206" s="9"/>
      <c r="P206" s="10" t="s">
        <v>50</v>
      </c>
      <c r="Q206" s="34"/>
      <c r="S206" s="11">
        <f t="shared" si="248"/>
        <v>3</v>
      </c>
      <c r="T206">
        <f t="shared" ref="T206:Y206" si="253">IF($F206=T$5,$S206,0)</f>
        <v>0</v>
      </c>
      <c r="U206">
        <f t="shared" si="253"/>
        <v>3</v>
      </c>
      <c r="V206">
        <f t="shared" si="253"/>
        <v>0</v>
      </c>
      <c r="W206">
        <f t="shared" si="253"/>
        <v>0</v>
      </c>
      <c r="X206">
        <f t="shared" si="253"/>
        <v>0</v>
      </c>
      <c r="Y206">
        <f t="shared" si="253"/>
        <v>0</v>
      </c>
      <c r="AA206">
        <f>IF($G206=AA$5,$S206,0)</f>
        <v>0</v>
      </c>
      <c r="AB206">
        <f>IF($G206=AB$5,$S206,0)</f>
        <v>0</v>
      </c>
    </row>
    <row r="207" spans="1:28" ht="15.75" customHeight="1" x14ac:dyDescent="0.25">
      <c r="A207" s="19"/>
      <c r="B207" s="19"/>
      <c r="C207" s="11"/>
      <c r="D207" s="19"/>
      <c r="E207" s="19"/>
      <c r="F207" s="19"/>
      <c r="G207" s="11"/>
      <c r="H207" s="11"/>
      <c r="I207" s="11"/>
      <c r="J207" s="9"/>
      <c r="K207" s="9">
        <f t="shared" ref="K207:L207" si="254">K206-J206</f>
        <v>1.6393379629629633E-2</v>
      </c>
      <c r="L207" s="9">
        <f t="shared" si="254"/>
        <v>1.6434421296296291E-2</v>
      </c>
      <c r="M207" s="9"/>
      <c r="N207" s="9"/>
      <c r="O207" s="9"/>
      <c r="P207" s="10"/>
      <c r="Q207" s="34"/>
      <c r="S207" s="11"/>
    </row>
    <row r="208" spans="1:28" ht="15.75" customHeight="1" x14ac:dyDescent="0.25">
      <c r="A208" s="18">
        <v>39</v>
      </c>
      <c r="B208" s="18">
        <v>99</v>
      </c>
      <c r="C208" s="8" t="s">
        <v>166</v>
      </c>
      <c r="D208" s="18">
        <v>1990</v>
      </c>
      <c r="E208" s="18" t="s">
        <v>17</v>
      </c>
      <c r="F208" s="18" t="s">
        <v>60</v>
      </c>
      <c r="G208" s="8"/>
      <c r="H208" s="11"/>
      <c r="I208" s="17" t="s">
        <v>207</v>
      </c>
      <c r="J208" s="9">
        <v>1.6171597222222219E-2</v>
      </c>
      <c r="K208" s="9">
        <v>3.2502557870370367E-2</v>
      </c>
      <c r="L208" s="9">
        <v>4.9119328703703703E-2</v>
      </c>
      <c r="M208" s="9"/>
      <c r="N208" s="9"/>
      <c r="O208" s="9"/>
      <c r="P208" s="10" t="s">
        <v>167</v>
      </c>
      <c r="Q208" s="34"/>
      <c r="S208" s="11">
        <f t="shared" si="241"/>
        <v>3</v>
      </c>
      <c r="T208">
        <f t="shared" ref="T208:Y208" si="255">IF($F208=T$5,$S208,0)</f>
        <v>0</v>
      </c>
      <c r="U208">
        <f t="shared" si="255"/>
        <v>0</v>
      </c>
      <c r="V208">
        <f t="shared" si="255"/>
        <v>0</v>
      </c>
      <c r="W208">
        <f t="shared" si="255"/>
        <v>0</v>
      </c>
      <c r="X208">
        <f t="shared" si="255"/>
        <v>0</v>
      </c>
      <c r="Y208">
        <f t="shared" si="255"/>
        <v>3</v>
      </c>
      <c r="AA208">
        <f>IF($G208=AA$5,$S208,0)</f>
        <v>0</v>
      </c>
      <c r="AB208">
        <f>IF($G208=AB$5,$S208,0)</f>
        <v>0</v>
      </c>
    </row>
    <row r="209" spans="1:28" ht="15.75" customHeight="1" x14ac:dyDescent="0.25">
      <c r="A209" s="19"/>
      <c r="B209" s="19"/>
      <c r="C209" s="11"/>
      <c r="D209" s="19"/>
      <c r="E209" s="19"/>
      <c r="F209" s="19"/>
      <c r="G209" s="11"/>
      <c r="H209" s="11"/>
      <c r="I209" s="11"/>
      <c r="J209" s="9"/>
      <c r="K209" s="9">
        <f t="shared" ref="K209:L209" si="256">K208-J208</f>
        <v>1.6330960648148148E-2</v>
      </c>
      <c r="L209" s="9">
        <f t="shared" si="256"/>
        <v>1.6616770833333336E-2</v>
      </c>
      <c r="M209" s="9"/>
      <c r="N209" s="9"/>
      <c r="O209" s="9"/>
      <c r="P209" s="10"/>
      <c r="Q209" s="34"/>
      <c r="S209" s="11"/>
    </row>
    <row r="210" spans="1:28" ht="15.75" customHeight="1" x14ac:dyDescent="0.25">
      <c r="A210" s="18">
        <v>40</v>
      </c>
      <c r="B210" s="18">
        <v>192</v>
      </c>
      <c r="C210" s="8" t="s">
        <v>168</v>
      </c>
      <c r="D210" s="18">
        <v>1982</v>
      </c>
      <c r="E210" s="18" t="s">
        <v>17</v>
      </c>
      <c r="F210" s="18" t="s">
        <v>60</v>
      </c>
      <c r="G210" s="8"/>
      <c r="H210" s="11"/>
      <c r="I210" s="17" t="s">
        <v>207</v>
      </c>
      <c r="J210" s="9">
        <v>1.6183842592592593E-2</v>
      </c>
      <c r="K210" s="9">
        <v>3.2487083333333333E-2</v>
      </c>
      <c r="L210" s="9">
        <v>4.9119444444444445E-2</v>
      </c>
      <c r="M210" s="9"/>
      <c r="N210" s="9"/>
      <c r="O210" s="9"/>
      <c r="P210" s="10" t="s">
        <v>169</v>
      </c>
      <c r="Q210" s="34"/>
      <c r="S210" s="11">
        <f t="shared" si="248"/>
        <v>3</v>
      </c>
      <c r="T210">
        <f t="shared" ref="T210:Y210" si="257">IF($F210=T$5,$S210,0)</f>
        <v>0</v>
      </c>
      <c r="U210">
        <f t="shared" si="257"/>
        <v>0</v>
      </c>
      <c r="V210">
        <f t="shared" si="257"/>
        <v>0</v>
      </c>
      <c r="W210">
        <f t="shared" si="257"/>
        <v>0</v>
      </c>
      <c r="X210">
        <f t="shared" si="257"/>
        <v>0</v>
      </c>
      <c r="Y210">
        <f t="shared" si="257"/>
        <v>3</v>
      </c>
      <c r="AA210">
        <f>IF($G210=AA$5,$S210,0)</f>
        <v>0</v>
      </c>
      <c r="AB210">
        <f>IF($G210=AB$5,$S210,0)</f>
        <v>0</v>
      </c>
    </row>
    <row r="211" spans="1:28" ht="15.75" customHeight="1" x14ac:dyDescent="0.25">
      <c r="A211" s="19"/>
      <c r="B211" s="19"/>
      <c r="C211" s="11"/>
      <c r="D211" s="19"/>
      <c r="E211" s="19"/>
      <c r="F211" s="19"/>
      <c r="G211" s="11"/>
      <c r="H211" s="11"/>
      <c r="I211" s="11"/>
      <c r="J211" s="9"/>
      <c r="K211" s="9">
        <f t="shared" ref="K211:L211" si="258">K210-J210</f>
        <v>1.630324074074074E-2</v>
      </c>
      <c r="L211" s="9">
        <f t="shared" si="258"/>
        <v>1.6632361111111112E-2</v>
      </c>
      <c r="M211" s="9"/>
      <c r="N211" s="9"/>
      <c r="O211" s="9"/>
      <c r="P211" s="10"/>
      <c r="Q211" s="34"/>
      <c r="S211" s="11"/>
    </row>
    <row r="212" spans="1:28" ht="15.75" customHeight="1" x14ac:dyDescent="0.25">
      <c r="A212" s="18">
        <v>41</v>
      </c>
      <c r="B212" s="18">
        <v>101</v>
      </c>
      <c r="C212" s="8" t="s">
        <v>170</v>
      </c>
      <c r="D212" s="18">
        <v>1989</v>
      </c>
      <c r="E212" s="18" t="s">
        <v>17</v>
      </c>
      <c r="F212" s="18" t="s">
        <v>28</v>
      </c>
      <c r="G212" s="8"/>
      <c r="H212" s="11"/>
      <c r="I212" s="17" t="s">
        <v>207</v>
      </c>
      <c r="J212" s="9">
        <v>1.1856689814814815E-2</v>
      </c>
      <c r="K212" s="9">
        <v>2.3749733796296291E-2</v>
      </c>
      <c r="L212" s="9"/>
      <c r="M212" s="9"/>
      <c r="N212" s="9"/>
      <c r="O212" s="9"/>
      <c r="P212" s="10" t="s">
        <v>171</v>
      </c>
      <c r="Q212" s="34"/>
      <c r="S212" s="11">
        <f t="shared" si="241"/>
        <v>2</v>
      </c>
      <c r="T212">
        <f t="shared" ref="T212:Y212" si="259">IF($F212=T$5,$S212,0)</f>
        <v>2</v>
      </c>
      <c r="U212">
        <f t="shared" si="259"/>
        <v>0</v>
      </c>
      <c r="V212">
        <f t="shared" si="259"/>
        <v>0</v>
      </c>
      <c r="W212">
        <f t="shared" si="259"/>
        <v>0</v>
      </c>
      <c r="X212">
        <f t="shared" si="259"/>
        <v>0</v>
      </c>
      <c r="Y212">
        <f t="shared" si="259"/>
        <v>0</v>
      </c>
      <c r="AA212">
        <f>IF($G212=AA$5,$S212,0)</f>
        <v>0</v>
      </c>
      <c r="AB212">
        <f>IF($G212=AB$5,$S212,0)</f>
        <v>0</v>
      </c>
    </row>
    <row r="213" spans="1:28" ht="15.75" customHeight="1" x14ac:dyDescent="0.25">
      <c r="A213" s="19"/>
      <c r="B213" s="19"/>
      <c r="C213" s="11"/>
      <c r="D213" s="19"/>
      <c r="E213" s="19"/>
      <c r="F213" s="19"/>
      <c r="G213" s="11"/>
      <c r="H213" s="11"/>
      <c r="I213" s="11"/>
      <c r="J213" s="9"/>
      <c r="K213" s="9">
        <f>K212-J212</f>
        <v>1.1893043981481477E-2</v>
      </c>
      <c r="L213" s="9"/>
      <c r="M213" s="9"/>
      <c r="N213" s="9"/>
      <c r="O213" s="9"/>
      <c r="P213" s="10"/>
      <c r="Q213" s="34"/>
      <c r="S213" s="11"/>
    </row>
    <row r="214" spans="1:28" ht="15.75" customHeight="1" x14ac:dyDescent="0.25">
      <c r="A214" s="18">
        <v>42</v>
      </c>
      <c r="B214" s="18">
        <v>111</v>
      </c>
      <c r="C214" s="8" t="s">
        <v>172</v>
      </c>
      <c r="D214" s="18">
        <v>2000</v>
      </c>
      <c r="E214" s="18" t="s">
        <v>36</v>
      </c>
      <c r="F214" s="18" t="s">
        <v>28</v>
      </c>
      <c r="G214" s="8"/>
      <c r="H214" s="11"/>
      <c r="I214" s="17" t="s">
        <v>207</v>
      </c>
      <c r="J214" s="9">
        <v>1.1009861111111111E-2</v>
      </c>
      <c r="K214" s="9">
        <v>2.4232986111111108E-2</v>
      </c>
      <c r="L214" s="9"/>
      <c r="M214" s="9"/>
      <c r="N214" s="9"/>
      <c r="O214" s="9"/>
      <c r="P214" s="10" t="s">
        <v>43</v>
      </c>
      <c r="Q214" s="34"/>
      <c r="S214" s="11">
        <f t="shared" si="248"/>
        <v>2</v>
      </c>
      <c r="T214">
        <f t="shared" ref="T214:Y214" si="260">IF($F214=T$5,$S214,0)</f>
        <v>2</v>
      </c>
      <c r="U214">
        <f t="shared" si="260"/>
        <v>0</v>
      </c>
      <c r="V214">
        <f t="shared" si="260"/>
        <v>0</v>
      </c>
      <c r="W214">
        <f t="shared" si="260"/>
        <v>0</v>
      </c>
      <c r="X214">
        <f t="shared" si="260"/>
        <v>0</v>
      </c>
      <c r="Y214">
        <f t="shared" si="260"/>
        <v>0</v>
      </c>
      <c r="AA214">
        <f>IF($G214=AA$5,$S214,0)</f>
        <v>0</v>
      </c>
      <c r="AB214">
        <f>IF($G214=AB$5,$S214,0)</f>
        <v>0</v>
      </c>
    </row>
    <row r="215" spans="1:28" ht="15.75" customHeight="1" x14ac:dyDescent="0.25">
      <c r="A215" s="19"/>
      <c r="B215" s="19"/>
      <c r="C215" s="11"/>
      <c r="D215" s="19"/>
      <c r="E215" s="19"/>
      <c r="F215" s="19"/>
      <c r="G215" s="11"/>
      <c r="H215" s="11"/>
      <c r="I215" s="11"/>
      <c r="J215" s="9"/>
      <c r="K215" s="9">
        <f>K214-J214</f>
        <v>1.3223124999999997E-2</v>
      </c>
      <c r="L215" s="9"/>
      <c r="M215" s="9"/>
      <c r="N215" s="9"/>
      <c r="O215" s="9"/>
      <c r="P215" s="10"/>
      <c r="Q215" s="34"/>
      <c r="S215" s="11"/>
    </row>
    <row r="216" spans="1:28" ht="15.75" customHeight="1" x14ac:dyDescent="0.25">
      <c r="A216" s="18">
        <v>43</v>
      </c>
      <c r="B216" s="18">
        <v>46</v>
      </c>
      <c r="C216" s="8" t="s">
        <v>173</v>
      </c>
      <c r="D216" s="18">
        <v>1985</v>
      </c>
      <c r="E216" s="18" t="s">
        <v>17</v>
      </c>
      <c r="F216" s="18" t="s">
        <v>28</v>
      </c>
      <c r="G216" s="8"/>
      <c r="H216" s="11"/>
      <c r="I216" s="17" t="s">
        <v>207</v>
      </c>
      <c r="J216" s="9">
        <v>1.3626423611111112E-2</v>
      </c>
      <c r="K216" s="9">
        <v>2.7618368055555554E-2</v>
      </c>
      <c r="L216" s="9"/>
      <c r="M216" s="9"/>
      <c r="N216" s="9"/>
      <c r="O216" s="9"/>
      <c r="P216" s="10" t="s">
        <v>174</v>
      </c>
      <c r="Q216" s="34"/>
      <c r="S216" s="11">
        <f t="shared" si="241"/>
        <v>2</v>
      </c>
      <c r="T216">
        <f t="shared" ref="T216:Y216" si="261">IF($F216=T$5,$S216,0)</f>
        <v>2</v>
      </c>
      <c r="U216">
        <f t="shared" si="261"/>
        <v>0</v>
      </c>
      <c r="V216">
        <f t="shared" si="261"/>
        <v>0</v>
      </c>
      <c r="W216">
        <f t="shared" si="261"/>
        <v>0</v>
      </c>
      <c r="X216">
        <f t="shared" si="261"/>
        <v>0</v>
      </c>
      <c r="Y216">
        <f t="shared" si="261"/>
        <v>0</v>
      </c>
      <c r="AA216">
        <f>IF($G216=AA$5,$S216,0)</f>
        <v>0</v>
      </c>
      <c r="AB216">
        <f>IF($G216=AB$5,$S216,0)</f>
        <v>0</v>
      </c>
    </row>
    <row r="217" spans="1:28" ht="15.75" customHeight="1" x14ac:dyDescent="0.25">
      <c r="A217" s="19"/>
      <c r="B217" s="19"/>
      <c r="C217" s="11"/>
      <c r="D217" s="19"/>
      <c r="E217" s="19"/>
      <c r="F217" s="19"/>
      <c r="G217" s="11"/>
      <c r="H217" s="11"/>
      <c r="I217" s="11"/>
      <c r="J217" s="9"/>
      <c r="K217" s="9">
        <f>K216-J216</f>
        <v>1.3991944444444442E-2</v>
      </c>
      <c r="L217" s="9"/>
      <c r="M217" s="9"/>
      <c r="N217" s="9"/>
      <c r="O217" s="9"/>
      <c r="P217" s="10"/>
      <c r="Q217" s="34"/>
      <c r="S217" s="11"/>
    </row>
    <row r="218" spans="1:28" ht="15.75" customHeight="1" x14ac:dyDescent="0.25">
      <c r="A218" s="18">
        <v>44</v>
      </c>
      <c r="B218" s="18">
        <v>200</v>
      </c>
      <c r="C218" s="8" t="s">
        <v>175</v>
      </c>
      <c r="D218" s="18">
        <v>1979</v>
      </c>
      <c r="E218" s="18" t="s">
        <v>21</v>
      </c>
      <c r="F218" s="18" t="s">
        <v>28</v>
      </c>
      <c r="G218" s="8"/>
      <c r="H218" s="11"/>
      <c r="I218" s="17" t="s">
        <v>207</v>
      </c>
      <c r="J218" s="9">
        <v>1.364869212962963E-2</v>
      </c>
      <c r="K218" s="9">
        <v>2.8215636574074072E-2</v>
      </c>
      <c r="L218" s="9"/>
      <c r="M218" s="9"/>
      <c r="N218" s="9"/>
      <c r="O218" s="9"/>
      <c r="P218" s="10" t="s">
        <v>52</v>
      </c>
      <c r="Q218" s="34"/>
      <c r="S218" s="11">
        <f t="shared" si="248"/>
        <v>2</v>
      </c>
      <c r="T218">
        <f t="shared" ref="T218:Y218" si="262">IF($F218=T$5,$S218,0)</f>
        <v>2</v>
      </c>
      <c r="U218">
        <f t="shared" si="262"/>
        <v>0</v>
      </c>
      <c r="V218">
        <f t="shared" si="262"/>
        <v>0</v>
      </c>
      <c r="W218">
        <f t="shared" si="262"/>
        <v>0</v>
      </c>
      <c r="X218">
        <f t="shared" si="262"/>
        <v>0</v>
      </c>
      <c r="Y218">
        <f t="shared" si="262"/>
        <v>0</v>
      </c>
      <c r="AA218">
        <f>IF($G218=AA$5,$S218,0)</f>
        <v>0</v>
      </c>
      <c r="AB218">
        <f>IF($G218=AB$5,$S218,0)</f>
        <v>0</v>
      </c>
    </row>
    <row r="219" spans="1:28" ht="15.75" customHeight="1" x14ac:dyDescent="0.25">
      <c r="A219" s="19"/>
      <c r="B219" s="19"/>
      <c r="C219" s="11"/>
      <c r="D219" s="19"/>
      <c r="E219" s="19"/>
      <c r="F219" s="19"/>
      <c r="G219" s="11"/>
      <c r="H219" s="11"/>
      <c r="I219" s="11"/>
      <c r="J219" s="9"/>
      <c r="K219" s="9">
        <f>K218-J218</f>
        <v>1.4566944444444441E-2</v>
      </c>
      <c r="L219" s="9"/>
      <c r="M219" s="9"/>
      <c r="N219" s="9"/>
      <c r="O219" s="9"/>
      <c r="P219" s="10"/>
      <c r="Q219" s="34"/>
      <c r="S219" s="11"/>
    </row>
    <row r="220" spans="1:28" ht="15.75" customHeight="1" x14ac:dyDescent="0.25">
      <c r="A220" s="18">
        <v>45</v>
      </c>
      <c r="B220" s="18">
        <v>102</v>
      </c>
      <c r="C220" s="8" t="s">
        <v>176</v>
      </c>
      <c r="D220" s="18">
        <v>1982</v>
      </c>
      <c r="E220" s="18" t="s">
        <v>17</v>
      </c>
      <c r="F220" s="18" t="s">
        <v>28</v>
      </c>
      <c r="G220" s="8"/>
      <c r="H220" s="11"/>
      <c r="I220" s="17" t="s">
        <v>207</v>
      </c>
      <c r="J220" s="9">
        <v>1.4252916666666665E-2</v>
      </c>
      <c r="K220" s="9">
        <v>2.8676840277777779E-2</v>
      </c>
      <c r="L220" s="9"/>
      <c r="M220" s="9"/>
      <c r="N220" s="9"/>
      <c r="O220" s="9"/>
      <c r="P220" s="10" t="s">
        <v>177</v>
      </c>
      <c r="Q220" s="34"/>
      <c r="S220" s="11">
        <f t="shared" si="241"/>
        <v>2</v>
      </c>
      <c r="T220">
        <f t="shared" ref="T220:Y220" si="263">IF($F220=T$5,$S220,0)</f>
        <v>2</v>
      </c>
      <c r="U220">
        <f t="shared" si="263"/>
        <v>0</v>
      </c>
      <c r="V220">
        <f t="shared" si="263"/>
        <v>0</v>
      </c>
      <c r="W220">
        <f t="shared" si="263"/>
        <v>0</v>
      </c>
      <c r="X220">
        <f t="shared" si="263"/>
        <v>0</v>
      </c>
      <c r="Y220">
        <f t="shared" si="263"/>
        <v>0</v>
      </c>
      <c r="AA220">
        <f>IF($G220=AA$5,$S220,0)</f>
        <v>0</v>
      </c>
      <c r="AB220">
        <f>IF($G220=AB$5,$S220,0)</f>
        <v>0</v>
      </c>
    </row>
    <row r="221" spans="1:28" ht="15.75" customHeight="1" x14ac:dyDescent="0.25">
      <c r="A221" s="19"/>
      <c r="B221" s="19"/>
      <c r="C221" s="11"/>
      <c r="D221" s="19"/>
      <c r="E221" s="19"/>
      <c r="F221" s="19"/>
      <c r="G221" s="11"/>
      <c r="H221" s="11"/>
      <c r="I221" s="11"/>
      <c r="J221" s="9"/>
      <c r="K221" s="9">
        <f>K220-J220</f>
        <v>1.4423923611111113E-2</v>
      </c>
      <c r="L221" s="9"/>
      <c r="M221" s="9"/>
      <c r="N221" s="9"/>
      <c r="O221" s="9"/>
      <c r="P221" s="10"/>
      <c r="Q221" s="34"/>
      <c r="S221" s="11"/>
    </row>
    <row r="222" spans="1:28" ht="15.75" customHeight="1" x14ac:dyDescent="0.25">
      <c r="A222" s="18">
        <v>46</v>
      </c>
      <c r="B222" s="18">
        <v>25</v>
      </c>
      <c r="C222" s="8" t="s">
        <v>178</v>
      </c>
      <c r="D222" s="18">
        <v>1985</v>
      </c>
      <c r="E222" s="18" t="s">
        <v>17</v>
      </c>
      <c r="F222" s="18" t="s">
        <v>28</v>
      </c>
      <c r="G222" s="8"/>
      <c r="H222" s="11"/>
      <c r="I222" s="17" t="s">
        <v>207</v>
      </c>
      <c r="J222" s="9">
        <v>1.363386574074074E-2</v>
      </c>
      <c r="K222" s="9">
        <v>2.9083530092592593E-2</v>
      </c>
      <c r="L222" s="9"/>
      <c r="M222" s="9"/>
      <c r="N222" s="9"/>
      <c r="O222" s="9"/>
      <c r="P222" s="10" t="s">
        <v>179</v>
      </c>
      <c r="Q222" s="34"/>
      <c r="S222" s="11">
        <f t="shared" si="248"/>
        <v>2</v>
      </c>
      <c r="T222">
        <f t="shared" ref="T222:Y222" si="264">IF($F222=T$5,$S222,0)</f>
        <v>2</v>
      </c>
      <c r="U222">
        <f t="shared" si="264"/>
        <v>0</v>
      </c>
      <c r="V222">
        <f t="shared" si="264"/>
        <v>0</v>
      </c>
      <c r="W222">
        <f t="shared" si="264"/>
        <v>0</v>
      </c>
      <c r="X222">
        <f t="shared" si="264"/>
        <v>0</v>
      </c>
      <c r="Y222">
        <f t="shared" si="264"/>
        <v>0</v>
      </c>
      <c r="AA222">
        <f>IF($G222=AA$5,$S222,0)</f>
        <v>0</v>
      </c>
      <c r="AB222">
        <f>IF($G222=AB$5,$S222,0)</f>
        <v>0</v>
      </c>
    </row>
    <row r="223" spans="1:28" ht="15.75" customHeight="1" x14ac:dyDescent="0.25">
      <c r="A223" s="19"/>
      <c r="B223" s="19"/>
      <c r="C223" s="11"/>
      <c r="D223" s="19"/>
      <c r="E223" s="19"/>
      <c r="F223" s="19"/>
      <c r="G223" s="11"/>
      <c r="H223" s="11"/>
      <c r="I223" s="11"/>
      <c r="J223" s="9"/>
      <c r="K223" s="9">
        <f>K222-J222</f>
        <v>1.5449664351851853E-2</v>
      </c>
      <c r="L223" s="9"/>
      <c r="M223" s="9"/>
      <c r="N223" s="9"/>
      <c r="O223" s="9"/>
      <c r="P223" s="10"/>
      <c r="Q223" s="34"/>
      <c r="S223" s="11"/>
    </row>
    <row r="224" spans="1:28" ht="15.75" customHeight="1" x14ac:dyDescent="0.25">
      <c r="A224" s="18">
        <v>47</v>
      </c>
      <c r="B224" s="18">
        <v>173</v>
      </c>
      <c r="C224" s="8" t="s">
        <v>180</v>
      </c>
      <c r="D224" s="18">
        <v>1985</v>
      </c>
      <c r="E224" s="18" t="s">
        <v>17</v>
      </c>
      <c r="F224" s="18" t="s">
        <v>28</v>
      </c>
      <c r="G224" s="8"/>
      <c r="H224" s="11"/>
      <c r="I224" s="17" t="s">
        <v>207</v>
      </c>
      <c r="J224" s="9">
        <v>1.3703425925925924E-2</v>
      </c>
      <c r="K224" s="9">
        <v>2.9089525462962965E-2</v>
      </c>
      <c r="L224" s="9"/>
      <c r="M224" s="9"/>
      <c r="N224" s="9"/>
      <c r="O224" s="9"/>
      <c r="P224" s="10" t="s">
        <v>181</v>
      </c>
      <c r="Q224" s="34"/>
      <c r="S224" s="11">
        <f t="shared" si="241"/>
        <v>2</v>
      </c>
      <c r="T224">
        <f t="shared" ref="T224:Y224" si="265">IF($F224=T$5,$S224,0)</f>
        <v>2</v>
      </c>
      <c r="U224">
        <f t="shared" si="265"/>
        <v>0</v>
      </c>
      <c r="V224">
        <f t="shared" si="265"/>
        <v>0</v>
      </c>
      <c r="W224">
        <f t="shared" si="265"/>
        <v>0</v>
      </c>
      <c r="X224">
        <f t="shared" si="265"/>
        <v>0</v>
      </c>
      <c r="Y224">
        <f t="shared" si="265"/>
        <v>0</v>
      </c>
      <c r="AA224">
        <f>IF($G224=AA$5,$S224,0)</f>
        <v>0</v>
      </c>
      <c r="AB224">
        <f>IF($G224=AB$5,$S224,0)</f>
        <v>0</v>
      </c>
    </row>
    <row r="225" spans="1:28" ht="15.75" customHeight="1" x14ac:dyDescent="0.25">
      <c r="A225" s="19"/>
      <c r="B225" s="19"/>
      <c r="C225" s="11"/>
      <c r="D225" s="19"/>
      <c r="E225" s="19"/>
      <c r="F225" s="19"/>
      <c r="G225" s="11"/>
      <c r="H225" s="11"/>
      <c r="I225" s="11"/>
      <c r="J225" s="9"/>
      <c r="K225" s="9">
        <f>K224-J224</f>
        <v>1.538609953703704E-2</v>
      </c>
      <c r="L225" s="9"/>
      <c r="M225" s="9"/>
      <c r="N225" s="9"/>
      <c r="O225" s="9"/>
      <c r="P225" s="10"/>
      <c r="Q225" s="34"/>
      <c r="S225" s="11"/>
    </row>
    <row r="226" spans="1:28" ht="15.75" customHeight="1" x14ac:dyDescent="0.25">
      <c r="A226" s="18">
        <v>48</v>
      </c>
      <c r="B226" s="18">
        <v>61</v>
      </c>
      <c r="C226" s="8" t="s">
        <v>182</v>
      </c>
      <c r="D226" s="18">
        <v>1979</v>
      </c>
      <c r="E226" s="18" t="s">
        <v>21</v>
      </c>
      <c r="F226" s="18" t="s">
        <v>69</v>
      </c>
      <c r="G226" s="8" t="s">
        <v>70</v>
      </c>
      <c r="H226" s="11"/>
      <c r="I226" s="17" t="s">
        <v>207</v>
      </c>
      <c r="J226" s="9">
        <v>1.511412037037037E-2</v>
      </c>
      <c r="K226" s="9">
        <v>2.987208333333333E-2</v>
      </c>
      <c r="L226" s="9"/>
      <c r="M226" s="9"/>
      <c r="N226" s="9"/>
      <c r="O226" s="9"/>
      <c r="P226" s="10" t="s">
        <v>72</v>
      </c>
      <c r="Q226" s="34"/>
      <c r="S226" s="11">
        <f t="shared" si="248"/>
        <v>2</v>
      </c>
      <c r="T226">
        <f t="shared" ref="T226:Y226" si="266">IF($F226=T$5,$S226,0)</f>
        <v>0</v>
      </c>
      <c r="U226">
        <f t="shared" si="266"/>
        <v>0</v>
      </c>
      <c r="V226">
        <f t="shared" si="266"/>
        <v>0</v>
      </c>
      <c r="W226">
        <f t="shared" si="266"/>
        <v>2</v>
      </c>
      <c r="X226">
        <f t="shared" si="266"/>
        <v>0</v>
      </c>
      <c r="Y226">
        <f t="shared" si="266"/>
        <v>0</v>
      </c>
      <c r="AA226">
        <f>IF($G226=AA$5,$S226,0)</f>
        <v>0</v>
      </c>
      <c r="AB226">
        <f>IF($G226=AB$5,$S226,0)</f>
        <v>2</v>
      </c>
    </row>
    <row r="227" spans="1:28" ht="15.75" customHeight="1" x14ac:dyDescent="0.25">
      <c r="A227" s="19"/>
      <c r="B227" s="19"/>
      <c r="C227" s="11"/>
      <c r="D227" s="19"/>
      <c r="E227" s="19"/>
      <c r="F227" s="19"/>
      <c r="G227" s="11"/>
      <c r="H227" s="11"/>
      <c r="I227" s="11"/>
      <c r="J227" s="9"/>
      <c r="K227" s="9">
        <f>K226-J226</f>
        <v>1.4757962962962961E-2</v>
      </c>
      <c r="L227" s="9"/>
      <c r="M227" s="9"/>
      <c r="N227" s="9"/>
      <c r="O227" s="9"/>
      <c r="P227" s="10"/>
      <c r="Q227" s="34"/>
      <c r="S227" s="11"/>
    </row>
    <row r="228" spans="1:28" ht="15.75" customHeight="1" x14ac:dyDescent="0.25">
      <c r="A228" s="18">
        <v>49</v>
      </c>
      <c r="B228" s="18">
        <v>179</v>
      </c>
      <c r="C228" s="8" t="s">
        <v>183</v>
      </c>
      <c r="D228" s="18">
        <v>1985</v>
      </c>
      <c r="E228" s="18" t="s">
        <v>17</v>
      </c>
      <c r="F228" s="18" t="s">
        <v>69</v>
      </c>
      <c r="G228" s="8" t="s">
        <v>75</v>
      </c>
      <c r="H228" s="11"/>
      <c r="I228" s="17" t="s">
        <v>207</v>
      </c>
      <c r="J228" s="9">
        <v>1.3074837962962963E-2</v>
      </c>
      <c r="K228" s="9">
        <v>3.0399155092592594E-2</v>
      </c>
      <c r="L228" s="9"/>
      <c r="M228" s="9"/>
      <c r="N228" s="9"/>
      <c r="O228" s="9"/>
      <c r="P228" s="10" t="s">
        <v>184</v>
      </c>
      <c r="Q228" s="34"/>
      <c r="S228" s="11">
        <f t="shared" si="241"/>
        <v>2</v>
      </c>
      <c r="T228">
        <f t="shared" ref="T228:Y228" si="267">IF($F228=T$5,$S228,0)</f>
        <v>0</v>
      </c>
      <c r="U228">
        <f t="shared" si="267"/>
        <v>0</v>
      </c>
      <c r="V228">
        <f t="shared" si="267"/>
        <v>0</v>
      </c>
      <c r="W228">
        <f t="shared" si="267"/>
        <v>2</v>
      </c>
      <c r="X228">
        <f t="shared" si="267"/>
        <v>0</v>
      </c>
      <c r="Y228">
        <f t="shared" si="267"/>
        <v>0</v>
      </c>
      <c r="AA228">
        <f>IF($G228=AA$5,$S228,0)</f>
        <v>2</v>
      </c>
      <c r="AB228">
        <f>IF($G228=AB$5,$S228,0)</f>
        <v>0</v>
      </c>
    </row>
    <row r="229" spans="1:28" ht="15.75" customHeight="1" x14ac:dyDescent="0.25">
      <c r="A229" s="19"/>
      <c r="B229" s="19"/>
      <c r="C229" s="11"/>
      <c r="D229" s="19"/>
      <c r="E229" s="19"/>
      <c r="F229" s="19"/>
      <c r="G229" s="11"/>
      <c r="H229" s="11"/>
      <c r="I229" s="11"/>
      <c r="J229" s="9"/>
      <c r="K229" s="9">
        <f>K228-J228</f>
        <v>1.7324317129629632E-2</v>
      </c>
      <c r="L229" s="9"/>
      <c r="M229" s="9"/>
      <c r="N229" s="9"/>
      <c r="O229" s="9"/>
      <c r="P229" s="10"/>
      <c r="Q229" s="34"/>
      <c r="S229" s="11"/>
    </row>
    <row r="230" spans="1:28" ht="15.75" customHeight="1" x14ac:dyDescent="0.25">
      <c r="A230" s="18">
        <v>50</v>
      </c>
      <c r="B230" s="18">
        <v>198</v>
      </c>
      <c r="C230" s="8" t="s">
        <v>185</v>
      </c>
      <c r="D230" s="18">
        <v>1994</v>
      </c>
      <c r="E230" s="18" t="s">
        <v>36</v>
      </c>
      <c r="F230" s="18" t="s">
        <v>28</v>
      </c>
      <c r="G230" s="8"/>
      <c r="H230" s="11"/>
      <c r="I230" s="17" t="s">
        <v>207</v>
      </c>
      <c r="J230" s="9">
        <v>1.4225972222222221E-2</v>
      </c>
      <c r="K230" s="9">
        <v>3.1513645833333333E-2</v>
      </c>
      <c r="L230" s="9"/>
      <c r="M230" s="9"/>
      <c r="N230" s="9"/>
      <c r="O230" s="9"/>
      <c r="P230" s="10" t="s">
        <v>50</v>
      </c>
      <c r="Q230" s="34"/>
      <c r="S230" s="11">
        <f t="shared" si="248"/>
        <v>2</v>
      </c>
      <c r="T230">
        <f t="shared" ref="T230:Y230" si="268">IF($F230=T$5,$S230,0)</f>
        <v>2</v>
      </c>
      <c r="U230">
        <f t="shared" si="268"/>
        <v>0</v>
      </c>
      <c r="V230">
        <f t="shared" si="268"/>
        <v>0</v>
      </c>
      <c r="W230">
        <f t="shared" si="268"/>
        <v>0</v>
      </c>
      <c r="X230">
        <f t="shared" si="268"/>
        <v>0</v>
      </c>
      <c r="Y230">
        <f t="shared" si="268"/>
        <v>0</v>
      </c>
      <c r="AA230">
        <f>IF($G230=AA$5,$S230,0)</f>
        <v>0</v>
      </c>
      <c r="AB230">
        <f>IF($G230=AB$5,$S230,0)</f>
        <v>0</v>
      </c>
    </row>
    <row r="231" spans="1:28" ht="15.75" customHeight="1" x14ac:dyDescent="0.25">
      <c r="A231" s="19"/>
      <c r="B231" s="19"/>
      <c r="C231" s="11"/>
      <c r="D231" s="19"/>
      <c r="E231" s="19"/>
      <c r="F231" s="19"/>
      <c r="G231" s="11"/>
      <c r="H231" s="11"/>
      <c r="I231" s="11"/>
      <c r="J231" s="9"/>
      <c r="K231" s="9">
        <f>K230-J230</f>
        <v>1.728767361111111E-2</v>
      </c>
      <c r="L231" s="9"/>
      <c r="M231" s="9"/>
      <c r="N231" s="9"/>
      <c r="O231" s="9"/>
      <c r="P231" s="10"/>
      <c r="Q231" s="34"/>
      <c r="S231" s="11"/>
    </row>
    <row r="232" spans="1:28" ht="15.75" customHeight="1" x14ac:dyDescent="0.25">
      <c r="A232" s="18">
        <v>51</v>
      </c>
      <c r="B232" s="18">
        <v>107</v>
      </c>
      <c r="C232" s="8" t="s">
        <v>186</v>
      </c>
      <c r="D232" s="18">
        <v>1992</v>
      </c>
      <c r="E232" s="18" t="s">
        <v>36</v>
      </c>
      <c r="F232" s="18" t="s">
        <v>28</v>
      </c>
      <c r="G232" s="8"/>
      <c r="H232" s="11"/>
      <c r="I232" s="17" t="s">
        <v>207</v>
      </c>
      <c r="J232" s="9">
        <v>1.5284988425925926E-2</v>
      </c>
      <c r="K232" s="9">
        <v>3.1982754629629628E-2</v>
      </c>
      <c r="L232" s="9"/>
      <c r="M232" s="9"/>
      <c r="N232" s="9"/>
      <c r="O232" s="9"/>
      <c r="P232" s="10" t="s">
        <v>52</v>
      </c>
      <c r="Q232" s="34"/>
      <c r="S232" s="11">
        <f t="shared" si="241"/>
        <v>2</v>
      </c>
      <c r="T232">
        <f t="shared" ref="T232:Y232" si="269">IF($F232=T$5,$S232,0)</f>
        <v>2</v>
      </c>
      <c r="U232">
        <f t="shared" si="269"/>
        <v>0</v>
      </c>
      <c r="V232">
        <f t="shared" si="269"/>
        <v>0</v>
      </c>
      <c r="W232">
        <f t="shared" si="269"/>
        <v>0</v>
      </c>
      <c r="X232">
        <f t="shared" si="269"/>
        <v>0</v>
      </c>
      <c r="Y232">
        <f t="shared" si="269"/>
        <v>0</v>
      </c>
      <c r="AA232">
        <f>IF($G232=AA$5,$S232,0)</f>
        <v>0</v>
      </c>
      <c r="AB232">
        <f>IF($G232=AB$5,$S232,0)</f>
        <v>0</v>
      </c>
    </row>
    <row r="233" spans="1:28" ht="15.75" customHeight="1" x14ac:dyDescent="0.25">
      <c r="A233" s="19"/>
      <c r="B233" s="19"/>
      <c r="C233" s="11"/>
      <c r="D233" s="19"/>
      <c r="E233" s="19"/>
      <c r="F233" s="19"/>
      <c r="G233" s="11"/>
      <c r="H233" s="11"/>
      <c r="I233" s="11"/>
      <c r="J233" s="9"/>
      <c r="K233" s="9">
        <f>K232-J232</f>
        <v>1.6697766203703703E-2</v>
      </c>
      <c r="L233" s="9"/>
      <c r="M233" s="9"/>
      <c r="N233" s="9"/>
      <c r="O233" s="9"/>
      <c r="P233" s="10"/>
      <c r="Q233" s="34"/>
      <c r="S233" s="11"/>
    </row>
    <row r="234" spans="1:28" ht="15.75" customHeight="1" x14ac:dyDescent="0.25">
      <c r="A234" s="18">
        <v>52</v>
      </c>
      <c r="B234" s="18">
        <v>115</v>
      </c>
      <c r="C234" s="8" t="s">
        <v>187</v>
      </c>
      <c r="D234" s="18">
        <v>1979</v>
      </c>
      <c r="E234" s="18" t="s">
        <v>21</v>
      </c>
      <c r="F234" s="18" t="s">
        <v>28</v>
      </c>
      <c r="G234" s="8"/>
      <c r="H234" s="11"/>
      <c r="I234" s="17" t="s">
        <v>207</v>
      </c>
      <c r="J234" s="9">
        <v>1.9418530092592593E-2</v>
      </c>
      <c r="K234" s="9">
        <v>3.8442662037037036E-2</v>
      </c>
      <c r="L234" s="9"/>
      <c r="M234" s="9"/>
      <c r="N234" s="9"/>
      <c r="O234" s="9"/>
      <c r="P234" s="10" t="s">
        <v>79</v>
      </c>
      <c r="Q234" s="34"/>
      <c r="S234" s="11">
        <f t="shared" si="248"/>
        <v>2</v>
      </c>
      <c r="T234">
        <f t="shared" ref="T234:Y234" si="270">IF($F234=T$5,$S234,0)</f>
        <v>2</v>
      </c>
      <c r="U234">
        <f t="shared" si="270"/>
        <v>0</v>
      </c>
      <c r="V234">
        <f t="shared" si="270"/>
        <v>0</v>
      </c>
      <c r="W234">
        <f t="shared" si="270"/>
        <v>0</v>
      </c>
      <c r="X234">
        <f t="shared" si="270"/>
        <v>0</v>
      </c>
      <c r="Y234">
        <f t="shared" si="270"/>
        <v>0</v>
      </c>
      <c r="AA234">
        <f>IF($G234=AA$5,$S234,0)</f>
        <v>0</v>
      </c>
      <c r="AB234">
        <f>IF($G234=AB$5,$S234,0)</f>
        <v>0</v>
      </c>
    </row>
    <row r="235" spans="1:28" ht="15.75" customHeight="1" x14ac:dyDescent="0.25">
      <c r="A235" s="19"/>
      <c r="B235" s="19"/>
      <c r="C235" s="11"/>
      <c r="D235" s="19"/>
      <c r="E235" s="19"/>
      <c r="F235" s="19"/>
      <c r="G235" s="11"/>
      <c r="H235" s="11"/>
      <c r="I235" s="11"/>
      <c r="J235" s="9"/>
      <c r="K235" s="9">
        <f>K234-J234</f>
        <v>1.9024131944444442E-2</v>
      </c>
      <c r="L235" s="9"/>
      <c r="M235" s="9"/>
      <c r="N235" s="9"/>
      <c r="O235" s="9"/>
      <c r="P235" s="10"/>
      <c r="Q235" s="34"/>
      <c r="S235" s="11"/>
    </row>
    <row r="236" spans="1:28" ht="15.75" customHeight="1" x14ac:dyDescent="0.25">
      <c r="A236" s="18">
        <v>53</v>
      </c>
      <c r="B236" s="18">
        <v>113</v>
      </c>
      <c r="C236" s="8" t="s">
        <v>188</v>
      </c>
      <c r="D236" s="18">
        <v>1974</v>
      </c>
      <c r="E236" s="18" t="s">
        <v>21</v>
      </c>
      <c r="F236" s="18" t="s">
        <v>28</v>
      </c>
      <c r="G236" s="8"/>
      <c r="H236" s="11"/>
      <c r="I236" s="17" t="s">
        <v>207</v>
      </c>
      <c r="J236" s="9">
        <v>1.9418668981481483E-2</v>
      </c>
      <c r="K236" s="9">
        <v>4.3263553240740743E-2</v>
      </c>
      <c r="L236" s="9"/>
      <c r="M236" s="9"/>
      <c r="N236" s="9"/>
      <c r="O236" s="9"/>
      <c r="P236" s="10" t="s">
        <v>84</v>
      </c>
      <c r="Q236" s="34"/>
      <c r="S236" s="11">
        <f t="shared" si="241"/>
        <v>2</v>
      </c>
      <c r="T236">
        <f t="shared" ref="T236:Y236" si="271">IF($F236=T$5,$S236,0)</f>
        <v>2</v>
      </c>
      <c r="U236">
        <f t="shared" si="271"/>
        <v>0</v>
      </c>
      <c r="V236">
        <f t="shared" si="271"/>
        <v>0</v>
      </c>
      <c r="W236">
        <f t="shared" si="271"/>
        <v>0</v>
      </c>
      <c r="X236">
        <f t="shared" si="271"/>
        <v>0</v>
      </c>
      <c r="Y236">
        <f t="shared" si="271"/>
        <v>0</v>
      </c>
      <c r="AA236">
        <f>IF($G236=AA$5,$S236,0)</f>
        <v>0</v>
      </c>
      <c r="AB236">
        <f>IF($G236=AB$5,$S236,0)</f>
        <v>0</v>
      </c>
    </row>
    <row r="237" spans="1:28" ht="15.75" customHeight="1" x14ac:dyDescent="0.25">
      <c r="A237" s="19"/>
      <c r="B237" s="19"/>
      <c r="C237" s="11"/>
      <c r="D237" s="19"/>
      <c r="E237" s="19"/>
      <c r="F237" s="19"/>
      <c r="G237" s="11"/>
      <c r="H237" s="11"/>
      <c r="I237" s="11"/>
      <c r="J237" s="9"/>
      <c r="K237" s="9">
        <f>K236-J236</f>
        <v>2.384488425925926E-2</v>
      </c>
      <c r="L237" s="9"/>
      <c r="M237" s="9"/>
      <c r="N237" s="9"/>
      <c r="O237" s="9"/>
      <c r="P237" s="10"/>
      <c r="Q237" s="34"/>
      <c r="S237" s="11"/>
    </row>
    <row r="238" spans="1:28" ht="15.75" customHeight="1" x14ac:dyDescent="0.25">
      <c r="A238" s="18">
        <v>54</v>
      </c>
      <c r="B238" s="18">
        <v>104</v>
      </c>
      <c r="C238" s="8" t="s">
        <v>189</v>
      </c>
      <c r="D238" s="18">
        <v>1994</v>
      </c>
      <c r="E238" s="18" t="s">
        <v>36</v>
      </c>
      <c r="F238" s="18" t="s">
        <v>69</v>
      </c>
      <c r="G238" s="8" t="s">
        <v>75</v>
      </c>
      <c r="H238" s="8" t="s">
        <v>23</v>
      </c>
      <c r="I238" s="17" t="s">
        <v>207</v>
      </c>
      <c r="J238" s="9">
        <v>9.0909722222222208E-3</v>
      </c>
      <c r="K238" s="9"/>
      <c r="L238" s="9"/>
      <c r="M238" s="9"/>
      <c r="N238" s="9"/>
      <c r="O238" s="9"/>
      <c r="P238" s="10" t="s">
        <v>72</v>
      </c>
      <c r="Q238" s="34"/>
      <c r="S238" s="11">
        <f t="shared" si="248"/>
        <v>1</v>
      </c>
      <c r="T238">
        <f t="shared" ref="T238:Y238" si="272">IF($F238=T$5,$S238,0)</f>
        <v>0</v>
      </c>
      <c r="U238">
        <f t="shared" si="272"/>
        <v>0</v>
      </c>
      <c r="V238">
        <f t="shared" si="272"/>
        <v>0</v>
      </c>
      <c r="W238">
        <f t="shared" si="272"/>
        <v>1</v>
      </c>
      <c r="X238">
        <f t="shared" si="272"/>
        <v>0</v>
      </c>
      <c r="Y238">
        <f t="shared" si="272"/>
        <v>0</v>
      </c>
      <c r="AA238">
        <f>IF($G238=AA$5,$S238,0)</f>
        <v>1</v>
      </c>
      <c r="AB238">
        <f>IF($G238=AB$5,$S238,0)</f>
        <v>0</v>
      </c>
    </row>
    <row r="239" spans="1:28" ht="15.75" customHeight="1" x14ac:dyDescent="0.25">
      <c r="A239" s="19"/>
      <c r="B239" s="19"/>
      <c r="C239" s="11"/>
      <c r="D239" s="19"/>
      <c r="E239" s="19"/>
      <c r="F239" s="19"/>
      <c r="G239" s="11"/>
      <c r="H239" s="11"/>
      <c r="I239" s="11"/>
      <c r="J239" s="9"/>
      <c r="K239" s="9"/>
      <c r="L239" s="9"/>
      <c r="M239" s="9"/>
      <c r="N239" s="9"/>
      <c r="O239" s="9"/>
      <c r="P239" s="10"/>
      <c r="Q239" s="34"/>
      <c r="S239" s="11"/>
    </row>
    <row r="240" spans="1:28" ht="15.75" customHeight="1" x14ac:dyDescent="0.25">
      <c r="A240" s="18">
        <v>55</v>
      </c>
      <c r="B240" s="18">
        <v>103</v>
      </c>
      <c r="C240" s="8" t="s">
        <v>190</v>
      </c>
      <c r="D240" s="18">
        <v>1985</v>
      </c>
      <c r="E240" s="18" t="s">
        <v>17</v>
      </c>
      <c r="F240" s="18" t="s">
        <v>28</v>
      </c>
      <c r="G240" s="8"/>
      <c r="H240" s="11"/>
      <c r="I240" s="17" t="s">
        <v>207</v>
      </c>
      <c r="J240" s="9">
        <v>1.9400972222222222E-2</v>
      </c>
      <c r="K240" s="9"/>
      <c r="L240" s="9"/>
      <c r="M240" s="9"/>
      <c r="N240" s="9"/>
      <c r="O240" s="9"/>
      <c r="P240" s="10" t="s">
        <v>191</v>
      </c>
      <c r="Q240" s="34"/>
      <c r="S240" s="11">
        <f t="shared" si="241"/>
        <v>1</v>
      </c>
      <c r="T240">
        <f t="shared" ref="T240:Y240" si="273">IF($F240=T$5,$S240,0)</f>
        <v>1</v>
      </c>
      <c r="U240">
        <f t="shared" si="273"/>
        <v>0</v>
      </c>
      <c r="V240">
        <f t="shared" si="273"/>
        <v>0</v>
      </c>
      <c r="W240">
        <f t="shared" si="273"/>
        <v>0</v>
      </c>
      <c r="X240">
        <f t="shared" si="273"/>
        <v>0</v>
      </c>
      <c r="Y240">
        <f t="shared" si="273"/>
        <v>0</v>
      </c>
      <c r="AA240">
        <f>IF($G240=AA$5,$S240,0)</f>
        <v>0</v>
      </c>
      <c r="AB240">
        <f>IF($G240=AB$5,$S240,0)</f>
        <v>0</v>
      </c>
    </row>
    <row r="241" spans="1:29" ht="15.75" customHeight="1" x14ac:dyDescent="0.25">
      <c r="A241" s="19"/>
      <c r="B241" s="19"/>
      <c r="C241" s="11"/>
      <c r="D241" s="19"/>
      <c r="E241" s="19"/>
      <c r="F241" s="19"/>
      <c r="G241" s="11"/>
      <c r="H241" s="11"/>
      <c r="I241" s="11"/>
      <c r="J241" s="9"/>
      <c r="K241" s="9"/>
      <c r="L241" s="9"/>
      <c r="M241" s="9"/>
      <c r="N241" s="9"/>
      <c r="O241" s="9"/>
      <c r="P241" s="10"/>
      <c r="Q241" s="34"/>
      <c r="S241" s="11"/>
    </row>
    <row r="242" spans="1:29" ht="15.75" customHeight="1" x14ac:dyDescent="0.25">
      <c r="A242" s="18">
        <v>56</v>
      </c>
      <c r="B242" s="18">
        <v>106</v>
      </c>
      <c r="C242" s="8" t="s">
        <v>192</v>
      </c>
      <c r="D242" s="18">
        <v>2008</v>
      </c>
      <c r="E242" s="18" t="s">
        <v>104</v>
      </c>
      <c r="F242" s="56" t="s">
        <v>220</v>
      </c>
      <c r="G242" s="8"/>
      <c r="H242" s="11"/>
      <c r="I242" s="17" t="s">
        <v>207</v>
      </c>
      <c r="J242" s="9">
        <v>3.0064189814814818E-2</v>
      </c>
      <c r="K242" s="9"/>
      <c r="L242" s="9"/>
      <c r="M242" s="9"/>
      <c r="N242" s="9"/>
      <c r="O242" s="9"/>
      <c r="P242" s="10">
        <v>2</v>
      </c>
      <c r="Q242" s="34"/>
      <c r="S242" s="11">
        <f t="shared" si="248"/>
        <v>1</v>
      </c>
      <c r="T242">
        <f t="shared" ref="T242:Y242" si="274">IF($F242=T$5,$S242,0)</f>
        <v>0</v>
      </c>
      <c r="U242">
        <f t="shared" si="274"/>
        <v>0</v>
      </c>
      <c r="V242">
        <f t="shared" si="274"/>
        <v>0</v>
      </c>
      <c r="W242">
        <f t="shared" si="274"/>
        <v>0</v>
      </c>
      <c r="X242">
        <f t="shared" si="274"/>
        <v>0</v>
      </c>
      <c r="Y242">
        <f t="shared" si="274"/>
        <v>0</v>
      </c>
      <c r="AA242">
        <f>IF($G242=AA$5,$S242,0)</f>
        <v>0</v>
      </c>
      <c r="AB242">
        <f>IF($G242=AB$5,$S242,0)</f>
        <v>0</v>
      </c>
    </row>
    <row r="243" spans="1:29" ht="15.75" customHeight="1" x14ac:dyDescent="0.25">
      <c r="A243" s="19"/>
      <c r="B243" s="19"/>
      <c r="C243" s="11"/>
      <c r="D243" s="19"/>
      <c r="E243" s="19"/>
      <c r="F243" s="19"/>
      <c r="G243" s="11"/>
      <c r="H243" s="11"/>
      <c r="I243" s="11"/>
      <c r="J243" s="9"/>
      <c r="K243" s="9"/>
      <c r="L243" s="9"/>
      <c r="M243" s="9"/>
      <c r="N243" s="9"/>
      <c r="O243" s="9"/>
      <c r="P243" s="10"/>
      <c r="Q243" s="34"/>
      <c r="S243" s="11"/>
    </row>
    <row r="244" spans="1:29" ht="15.75" customHeight="1" x14ac:dyDescent="0.25">
      <c r="A244" s="18">
        <v>57</v>
      </c>
      <c r="B244" s="18">
        <v>105</v>
      </c>
      <c r="C244" s="8" t="s">
        <v>193</v>
      </c>
      <c r="D244" s="18">
        <v>2007</v>
      </c>
      <c r="E244" s="18" t="s">
        <v>107</v>
      </c>
      <c r="F244" s="18"/>
      <c r="G244" s="8"/>
      <c r="H244" s="11"/>
      <c r="I244" s="17" t="s">
        <v>207</v>
      </c>
      <c r="J244" s="9">
        <v>3.0067974537037037E-2</v>
      </c>
      <c r="K244" s="9"/>
      <c r="L244" s="9"/>
      <c r="M244" s="9"/>
      <c r="N244" s="9"/>
      <c r="O244" s="9"/>
      <c r="P244" s="10" t="s">
        <v>19</v>
      </c>
      <c r="Q244" s="34"/>
      <c r="S244" s="11">
        <f t="shared" si="241"/>
        <v>1</v>
      </c>
      <c r="T244">
        <f t="shared" ref="T244:Y244" si="275">IF($F244=T$5,$S244,0)</f>
        <v>0</v>
      </c>
      <c r="U244">
        <f t="shared" si="275"/>
        <v>0</v>
      </c>
      <c r="V244">
        <f t="shared" si="275"/>
        <v>0</v>
      </c>
      <c r="W244">
        <f t="shared" si="275"/>
        <v>0</v>
      </c>
      <c r="X244">
        <f t="shared" si="275"/>
        <v>0</v>
      </c>
      <c r="Y244">
        <f t="shared" si="275"/>
        <v>0</v>
      </c>
      <c r="AA244">
        <f>IF($G244=AA$5,$S244,0)</f>
        <v>0</v>
      </c>
      <c r="AB244">
        <f>IF($G244=AB$5,$S244,0)</f>
        <v>0</v>
      </c>
    </row>
    <row r="245" spans="1:29" ht="15.75" customHeight="1" x14ac:dyDescent="0.25">
      <c r="A245" s="19"/>
      <c r="B245" s="19"/>
      <c r="C245" s="11"/>
      <c r="D245" s="19"/>
      <c r="E245" s="19"/>
      <c r="F245" s="19"/>
      <c r="G245" s="11"/>
      <c r="H245" s="11"/>
      <c r="I245" s="11"/>
      <c r="J245" s="9"/>
      <c r="K245" s="9"/>
      <c r="L245" s="9"/>
      <c r="M245" s="9"/>
      <c r="N245" s="9"/>
      <c r="O245" s="9"/>
      <c r="P245" s="10"/>
      <c r="Q245" s="34"/>
      <c r="S245" s="11"/>
    </row>
    <row r="246" spans="1:29" ht="15.75" customHeight="1" x14ac:dyDescent="0.25">
      <c r="A246" s="18">
        <v>58</v>
      </c>
      <c r="B246" s="18">
        <v>44</v>
      </c>
      <c r="C246" s="17" t="s">
        <v>195</v>
      </c>
      <c r="D246" s="18">
        <v>1976</v>
      </c>
      <c r="E246" s="18" t="s">
        <v>21</v>
      </c>
      <c r="F246" s="18" t="s">
        <v>28</v>
      </c>
      <c r="G246" s="8"/>
      <c r="H246" s="11"/>
      <c r="I246" s="17" t="s">
        <v>207</v>
      </c>
      <c r="J246" s="9">
        <v>3.0078923611111114E-2</v>
      </c>
      <c r="K246" s="9"/>
      <c r="L246" s="9"/>
      <c r="M246" s="9"/>
      <c r="N246" s="9"/>
      <c r="O246" s="9"/>
      <c r="P246" s="10" t="s">
        <v>86</v>
      </c>
      <c r="Q246" s="34"/>
      <c r="S246" s="11">
        <f t="shared" si="248"/>
        <v>1</v>
      </c>
      <c r="T246">
        <f t="shared" ref="T246:Y246" si="276">IF($F246=T$5,$S246,0)</f>
        <v>1</v>
      </c>
      <c r="U246">
        <f t="shared" si="276"/>
        <v>0</v>
      </c>
      <c r="V246">
        <f t="shared" si="276"/>
        <v>0</v>
      </c>
      <c r="W246">
        <f t="shared" si="276"/>
        <v>0</v>
      </c>
      <c r="X246">
        <f t="shared" si="276"/>
        <v>0</v>
      </c>
      <c r="Y246">
        <f t="shared" si="276"/>
        <v>0</v>
      </c>
      <c r="AA246">
        <f>IF($G246=AA$5,$S246,0)</f>
        <v>0</v>
      </c>
      <c r="AB246">
        <f>IF($G246=AB$5,$S246,0)</f>
        <v>0</v>
      </c>
    </row>
    <row r="247" spans="1:29" ht="15.75" customHeight="1" x14ac:dyDescent="0.25">
      <c r="A247" s="19"/>
      <c r="B247" s="19"/>
      <c r="C247" s="11"/>
      <c r="D247" s="19"/>
      <c r="E247" s="19"/>
      <c r="F247" s="19"/>
      <c r="G247" s="11"/>
      <c r="H247" s="11"/>
      <c r="I247" s="11"/>
      <c r="J247" s="11"/>
      <c r="K247" s="11"/>
      <c r="L247" s="11"/>
      <c r="M247" s="11"/>
      <c r="N247" s="11"/>
      <c r="O247" s="11"/>
      <c r="P247" s="10"/>
      <c r="Q247" s="34"/>
      <c r="S247" s="11"/>
    </row>
    <row r="248" spans="1:29" ht="15.75" customHeight="1" x14ac:dyDescent="0.25">
      <c r="A248" s="32"/>
      <c r="B248" s="32"/>
      <c r="C248" s="33"/>
      <c r="D248" s="32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4"/>
      <c r="Q248" s="34"/>
      <c r="S248" s="33"/>
    </row>
    <row r="249" spans="1:29" ht="15.75" customHeight="1" x14ac:dyDescent="0.25">
      <c r="F249" s="62" t="str">
        <f>Z249</f>
        <v>Первенство подразделений ИГ</v>
      </c>
      <c r="G249" s="62"/>
      <c r="H249" s="62"/>
      <c r="I249" s="62"/>
      <c r="J249" s="60" t="str">
        <f>T249</f>
        <v>Первенство институтов АН</v>
      </c>
      <c r="K249" s="61"/>
      <c r="L249" s="61"/>
      <c r="M249" s="61"/>
      <c r="N249" s="61"/>
      <c r="O249" s="61"/>
      <c r="P249" s="61"/>
      <c r="Q249" s="5"/>
      <c r="T249" s="58" t="s">
        <v>199</v>
      </c>
      <c r="U249" s="58"/>
      <c r="V249" s="58"/>
      <c r="W249" s="58"/>
      <c r="X249" s="58"/>
      <c r="Y249" s="58"/>
      <c r="Z249" s="59" t="s">
        <v>200</v>
      </c>
      <c r="AA249" s="59"/>
      <c r="AB249" s="59"/>
      <c r="AC249" s="59"/>
    </row>
    <row r="250" spans="1:29" ht="28.5" customHeight="1" x14ac:dyDescent="0.25">
      <c r="A250" s="54" t="s">
        <v>202</v>
      </c>
      <c r="B250" s="52"/>
      <c r="C250" s="55">
        <f>COUNTA(A7:A247)</f>
        <v>120</v>
      </c>
      <c r="G250" s="48" t="str">
        <f t="shared" ref="G250:H251" si="277">AA250</f>
        <v>физгео- графы</v>
      </c>
      <c r="H250" s="48" t="str">
        <f t="shared" si="277"/>
        <v>карто- графы</v>
      </c>
      <c r="I250" s="48" t="s">
        <v>222</v>
      </c>
      <c r="J250" s="30"/>
      <c r="K250" s="27" t="str">
        <f t="shared" ref="K250:P251" si="278">T250</f>
        <v>ИГХ</v>
      </c>
      <c r="L250" s="27" t="str">
        <f t="shared" si="278"/>
        <v>ИСЭМ</v>
      </c>
      <c r="M250" s="27" t="str">
        <f t="shared" si="278"/>
        <v>ИЗК</v>
      </c>
      <c r="N250" s="27" t="str">
        <f t="shared" si="278"/>
        <v>ИГ</v>
      </c>
      <c r="O250" s="27" t="str">
        <f t="shared" si="278"/>
        <v>ИрИХ</v>
      </c>
      <c r="P250" s="27" t="str">
        <f t="shared" si="278"/>
        <v>ЛИН</v>
      </c>
      <c r="Q250" s="5"/>
      <c r="T250" s="22" t="s">
        <v>28</v>
      </c>
      <c r="U250" s="22" t="s">
        <v>33</v>
      </c>
      <c r="V250" s="22" t="s">
        <v>55</v>
      </c>
      <c r="W250" s="22" t="s">
        <v>69</v>
      </c>
      <c r="X250" s="22" t="s">
        <v>74</v>
      </c>
      <c r="Y250" s="22" t="s">
        <v>60</v>
      </c>
      <c r="Z250" s="29"/>
      <c r="AA250" s="17" t="s">
        <v>209</v>
      </c>
      <c r="AB250" s="17" t="s">
        <v>208</v>
      </c>
    </row>
    <row r="251" spans="1:29" ht="28.5" customHeight="1" x14ac:dyDescent="0.25">
      <c r="A251" s="54" t="s">
        <v>203</v>
      </c>
      <c r="B251" s="52"/>
      <c r="C251" s="55">
        <f>A129</f>
        <v>62</v>
      </c>
      <c r="F251" s="43" t="s">
        <v>198</v>
      </c>
      <c r="G251" s="27">
        <f t="shared" si="277"/>
        <v>22</v>
      </c>
      <c r="H251" s="27">
        <f t="shared" si="277"/>
        <v>16</v>
      </c>
      <c r="I251" s="27">
        <v>0</v>
      </c>
      <c r="J251" s="42" t="s">
        <v>198</v>
      </c>
      <c r="K251" s="27">
        <f t="shared" si="278"/>
        <v>101</v>
      </c>
      <c r="L251" s="27">
        <f t="shared" si="278"/>
        <v>19</v>
      </c>
      <c r="M251" s="27">
        <f t="shared" si="278"/>
        <v>32</v>
      </c>
      <c r="N251" s="27">
        <f t="shared" si="278"/>
        <v>37</v>
      </c>
      <c r="O251" s="27">
        <f t="shared" si="278"/>
        <v>34</v>
      </c>
      <c r="P251" s="27">
        <f t="shared" si="278"/>
        <v>75</v>
      </c>
      <c r="Q251" s="5"/>
      <c r="R251" s="40"/>
      <c r="S251" s="44" t="s">
        <v>198</v>
      </c>
      <c r="T251" s="27">
        <f t="shared" ref="T251:Y251" si="279">SUM(T6:T246)</f>
        <v>101</v>
      </c>
      <c r="U251" s="27">
        <f t="shared" si="279"/>
        <v>19</v>
      </c>
      <c r="V251" s="27">
        <f t="shared" si="279"/>
        <v>32</v>
      </c>
      <c r="W251" s="27">
        <f t="shared" si="279"/>
        <v>37</v>
      </c>
      <c r="X251" s="27">
        <f t="shared" si="279"/>
        <v>34</v>
      </c>
      <c r="Y251" s="27">
        <f t="shared" si="279"/>
        <v>75</v>
      </c>
      <c r="Z251" s="30"/>
      <c r="AA251" s="27">
        <f>SUM(AA6:AA246)</f>
        <v>22</v>
      </c>
      <c r="AB251" s="27">
        <f>SUM(AB6:AB246)</f>
        <v>16</v>
      </c>
    </row>
    <row r="252" spans="1:29" ht="28.5" customHeight="1" x14ac:dyDescent="0.25">
      <c r="A252" s="54" t="s">
        <v>204</v>
      </c>
      <c r="B252" s="52"/>
      <c r="C252" s="55">
        <f>A246</f>
        <v>58</v>
      </c>
      <c r="D252" s="36"/>
      <c r="E252" s="36"/>
      <c r="F252" s="42" t="s">
        <v>201</v>
      </c>
      <c r="G252" s="27">
        <v>1</v>
      </c>
      <c r="H252" s="27">
        <v>2</v>
      </c>
      <c r="I252" s="27">
        <v>0</v>
      </c>
      <c r="J252" s="42" t="s">
        <v>210</v>
      </c>
      <c r="K252" s="27">
        <v>0</v>
      </c>
      <c r="L252" s="27">
        <v>0</v>
      </c>
      <c r="M252" s="27">
        <v>6</v>
      </c>
      <c r="N252" s="27">
        <v>0</v>
      </c>
      <c r="O252" s="27">
        <v>0</v>
      </c>
      <c r="P252" s="27">
        <v>0</v>
      </c>
      <c r="Q252" s="5"/>
      <c r="R252" s="40"/>
      <c r="S252" s="44"/>
      <c r="T252" s="27"/>
      <c r="U252" s="27"/>
      <c r="V252" s="27"/>
      <c r="W252" s="27"/>
      <c r="X252" s="27"/>
      <c r="Y252" s="27"/>
      <c r="Z252" s="30"/>
      <c r="AA252" s="27"/>
      <c r="AB252" s="27"/>
    </row>
    <row r="253" spans="1:29" ht="28.5" customHeight="1" x14ac:dyDescent="0.25">
      <c r="G253" t="s">
        <v>221</v>
      </c>
      <c r="J253" s="42" t="s">
        <v>211</v>
      </c>
      <c r="K253" s="27">
        <f>K251+K252</f>
        <v>101</v>
      </c>
      <c r="L253" s="27">
        <f t="shared" ref="L253:P253" si="280">L251+L252</f>
        <v>19</v>
      </c>
      <c r="M253" s="27">
        <f t="shared" si="280"/>
        <v>38</v>
      </c>
      <c r="N253" s="27">
        <f t="shared" si="280"/>
        <v>37</v>
      </c>
      <c r="O253" s="27">
        <f t="shared" si="280"/>
        <v>34</v>
      </c>
      <c r="P253" s="27">
        <f t="shared" si="280"/>
        <v>75</v>
      </c>
      <c r="Q253" s="5"/>
      <c r="R253" s="40"/>
      <c r="S253" s="41"/>
      <c r="T253" s="28"/>
      <c r="U253" s="28"/>
      <c r="V253" s="28"/>
      <c r="W253" s="28"/>
      <c r="X253" s="28"/>
      <c r="Y253" s="28"/>
      <c r="Z253" s="31"/>
      <c r="AA253" s="35"/>
      <c r="AB253" s="35"/>
    </row>
    <row r="254" spans="1:29" ht="15.75" customHeight="1" x14ac:dyDescent="0.25">
      <c r="J254" s="42" t="s">
        <v>201</v>
      </c>
      <c r="K254" s="27">
        <v>1</v>
      </c>
      <c r="L254" s="27">
        <v>6</v>
      </c>
      <c r="M254" s="51" t="s">
        <v>29</v>
      </c>
      <c r="N254" s="51" t="s">
        <v>34</v>
      </c>
      <c r="O254" s="27">
        <v>5</v>
      </c>
      <c r="P254" s="27">
        <v>2</v>
      </c>
      <c r="Q254" s="5"/>
    </row>
    <row r="255" spans="1:29" ht="15.75" customHeight="1" x14ac:dyDescent="0.25">
      <c r="K255" s="64" t="s">
        <v>225</v>
      </c>
      <c r="Q255" s="5"/>
    </row>
    <row r="256" spans="1:29" ht="15.75" customHeight="1" x14ac:dyDescent="0.25">
      <c r="E256" s="53" t="s">
        <v>214</v>
      </c>
      <c r="F256" s="52"/>
      <c r="K256" t="s">
        <v>215</v>
      </c>
      <c r="P256" s="5"/>
      <c r="Q256" s="5"/>
    </row>
    <row r="257" spans="1:17" ht="15.75" customHeight="1" x14ac:dyDescent="0.25">
      <c r="E257" s="53" t="s">
        <v>216</v>
      </c>
      <c r="F257" s="52"/>
      <c r="K257" t="s">
        <v>217</v>
      </c>
      <c r="P257" s="5"/>
      <c r="Q257" s="5"/>
    </row>
    <row r="258" spans="1:17" ht="15.75" customHeight="1" x14ac:dyDescent="0.25">
      <c r="A258" s="50"/>
      <c r="B258" s="50"/>
      <c r="D258" s="50"/>
      <c r="E258" s="53" t="s">
        <v>218</v>
      </c>
      <c r="F258" s="52"/>
      <c r="P258" s="5"/>
      <c r="Q258" s="5"/>
    </row>
    <row r="259" spans="1:17" ht="15.75" customHeight="1" x14ac:dyDescent="0.25">
      <c r="E259" s="53" t="s">
        <v>212</v>
      </c>
      <c r="F259"/>
      <c r="K259" t="s">
        <v>213</v>
      </c>
      <c r="Q259" s="5"/>
    </row>
    <row r="260" spans="1:17" ht="15.75" customHeight="1" x14ac:dyDescent="0.25">
      <c r="E260" s="20" t="s">
        <v>219</v>
      </c>
      <c r="Q260" s="5"/>
    </row>
    <row r="261" spans="1:17" ht="15.75" customHeight="1" x14ac:dyDescent="0.25">
      <c r="Q261" s="5"/>
    </row>
    <row r="262" spans="1:17" ht="15.75" customHeight="1" x14ac:dyDescent="0.25">
      <c r="Q262" s="5"/>
    </row>
    <row r="263" spans="1:17" ht="15.75" customHeight="1" x14ac:dyDescent="0.25">
      <c r="P263" s="5"/>
      <c r="Q263" s="5"/>
    </row>
    <row r="264" spans="1:17" ht="15.75" customHeight="1" x14ac:dyDescent="0.25">
      <c r="P264" s="5"/>
      <c r="Q264" s="5"/>
    </row>
    <row r="265" spans="1:17" ht="15.75" customHeight="1" x14ac:dyDescent="0.25">
      <c r="P265" s="5"/>
      <c r="Q265" s="5"/>
    </row>
    <row r="266" spans="1:17" ht="15.75" customHeight="1" x14ac:dyDescent="0.25">
      <c r="P266" s="5"/>
      <c r="Q266" s="5"/>
    </row>
    <row r="267" spans="1:17" ht="15.75" customHeight="1" x14ac:dyDescent="0.25">
      <c r="P267" s="5"/>
      <c r="Q267" s="5"/>
    </row>
    <row r="268" spans="1:17" ht="15.75" customHeight="1" x14ac:dyDescent="0.25">
      <c r="P268" s="5"/>
      <c r="Q268" s="5"/>
    </row>
    <row r="269" spans="1:17" ht="15.75" customHeight="1" x14ac:dyDescent="0.25">
      <c r="P269" s="5"/>
      <c r="Q269" s="5"/>
    </row>
    <row r="270" spans="1:17" ht="15.75" customHeight="1" x14ac:dyDescent="0.25">
      <c r="P270" s="5"/>
      <c r="Q270" s="5"/>
    </row>
    <row r="271" spans="1:17" ht="15.75" customHeight="1" x14ac:dyDescent="0.25">
      <c r="P271" s="5"/>
      <c r="Q271" s="5"/>
    </row>
    <row r="272" spans="1:17" ht="15.75" customHeight="1" x14ac:dyDescent="0.25">
      <c r="P272" s="5"/>
      <c r="Q272" s="5"/>
    </row>
    <row r="273" spans="16:17" ht="15.75" customHeight="1" x14ac:dyDescent="0.25">
      <c r="P273" s="5"/>
      <c r="Q273" s="5"/>
    </row>
    <row r="274" spans="16:17" ht="15.75" customHeight="1" x14ac:dyDescent="0.25">
      <c r="P274" s="5"/>
      <c r="Q274" s="5"/>
    </row>
    <row r="275" spans="16:17" ht="15.75" customHeight="1" x14ac:dyDescent="0.25">
      <c r="P275" s="5"/>
      <c r="Q275" s="5"/>
    </row>
    <row r="276" spans="16:17" ht="15.75" customHeight="1" x14ac:dyDescent="0.25">
      <c r="P276" s="5"/>
      <c r="Q276" s="5"/>
    </row>
    <row r="277" spans="16:17" ht="15.75" customHeight="1" x14ac:dyDescent="0.25">
      <c r="P277" s="5"/>
      <c r="Q277" s="5"/>
    </row>
    <row r="278" spans="16:17" ht="15.75" customHeight="1" x14ac:dyDescent="0.25">
      <c r="P278" s="5"/>
      <c r="Q278" s="5"/>
    </row>
    <row r="279" spans="16:17" ht="15.75" customHeight="1" x14ac:dyDescent="0.25">
      <c r="P279" s="5"/>
      <c r="Q279" s="5"/>
    </row>
    <row r="280" spans="16:17" ht="15.75" customHeight="1" x14ac:dyDescent="0.25">
      <c r="P280" s="5"/>
      <c r="Q280" s="5"/>
    </row>
    <row r="281" spans="16:17" ht="15.75" customHeight="1" x14ac:dyDescent="0.25">
      <c r="P281" s="5"/>
      <c r="Q281" s="5"/>
    </row>
    <row r="282" spans="16:17" ht="15.75" customHeight="1" x14ac:dyDescent="0.25">
      <c r="P282" s="5"/>
      <c r="Q282" s="5"/>
    </row>
    <row r="283" spans="16:17" ht="15.75" customHeight="1" x14ac:dyDescent="0.25">
      <c r="P283" s="5"/>
      <c r="Q283" s="5"/>
    </row>
    <row r="284" spans="16:17" ht="15.75" customHeight="1" x14ac:dyDescent="0.25">
      <c r="P284" s="5"/>
      <c r="Q284" s="5"/>
    </row>
    <row r="285" spans="16:17" ht="15.75" customHeight="1" x14ac:dyDescent="0.25">
      <c r="P285" s="5"/>
      <c r="Q285" s="5"/>
    </row>
    <row r="286" spans="16:17" ht="15.75" customHeight="1" x14ac:dyDescent="0.25">
      <c r="P286" s="5"/>
      <c r="Q286" s="5"/>
    </row>
    <row r="287" spans="16:17" ht="15.75" customHeight="1" x14ac:dyDescent="0.25">
      <c r="P287" s="5"/>
      <c r="Q287" s="5"/>
    </row>
    <row r="288" spans="16:17" ht="15.75" customHeight="1" x14ac:dyDescent="0.25">
      <c r="P288" s="5"/>
      <c r="Q288" s="5"/>
    </row>
    <row r="289" spans="16:17" ht="15.75" customHeight="1" x14ac:dyDescent="0.25">
      <c r="P289" s="5"/>
      <c r="Q289" s="5"/>
    </row>
    <row r="290" spans="16:17" ht="15.75" customHeight="1" x14ac:dyDescent="0.25">
      <c r="P290" s="5"/>
      <c r="Q290" s="5"/>
    </row>
    <row r="291" spans="16:17" ht="15.75" customHeight="1" x14ac:dyDescent="0.25">
      <c r="P291" s="5"/>
      <c r="Q291" s="5"/>
    </row>
    <row r="292" spans="16:17" ht="15.75" customHeight="1" x14ac:dyDescent="0.25">
      <c r="P292" s="5"/>
      <c r="Q292" s="5"/>
    </row>
    <row r="293" spans="16:17" ht="15.75" customHeight="1" x14ac:dyDescent="0.25">
      <c r="P293" s="5"/>
      <c r="Q293" s="5"/>
    </row>
    <row r="294" spans="16:17" ht="15.75" customHeight="1" x14ac:dyDescent="0.25">
      <c r="P294" s="5"/>
      <c r="Q294" s="5"/>
    </row>
    <row r="295" spans="16:17" ht="15.75" customHeight="1" x14ac:dyDescent="0.25">
      <c r="P295" s="5"/>
      <c r="Q295" s="5"/>
    </row>
    <row r="296" spans="16:17" ht="15.75" customHeight="1" x14ac:dyDescent="0.25">
      <c r="P296" s="5"/>
      <c r="Q296" s="5"/>
    </row>
    <row r="297" spans="16:17" ht="15.75" customHeight="1" x14ac:dyDescent="0.25">
      <c r="P297" s="5"/>
      <c r="Q297" s="5"/>
    </row>
    <row r="298" spans="16:17" ht="15.75" customHeight="1" x14ac:dyDescent="0.25">
      <c r="P298" s="5"/>
      <c r="Q298" s="5"/>
    </row>
    <row r="299" spans="16:17" ht="15.75" customHeight="1" x14ac:dyDescent="0.25">
      <c r="P299" s="5"/>
      <c r="Q299" s="5"/>
    </row>
    <row r="300" spans="16:17" ht="15.75" customHeight="1" x14ac:dyDescent="0.25">
      <c r="P300" s="5"/>
      <c r="Q300" s="5"/>
    </row>
    <row r="301" spans="16:17" ht="15.75" customHeight="1" x14ac:dyDescent="0.25">
      <c r="P301" s="5"/>
      <c r="Q301" s="5"/>
    </row>
    <row r="302" spans="16:17" ht="15.75" customHeight="1" x14ac:dyDescent="0.25">
      <c r="P302" s="5"/>
      <c r="Q302" s="5"/>
    </row>
    <row r="303" spans="16:17" ht="15.75" customHeight="1" x14ac:dyDescent="0.25">
      <c r="P303" s="5"/>
      <c r="Q303" s="5"/>
    </row>
    <row r="304" spans="16:17" ht="15.75" customHeight="1" x14ac:dyDescent="0.25">
      <c r="P304" s="5"/>
      <c r="Q304" s="5"/>
    </row>
    <row r="305" spans="16:17" ht="15.75" customHeight="1" x14ac:dyDescent="0.25">
      <c r="P305" s="5"/>
      <c r="Q305" s="5"/>
    </row>
    <row r="306" spans="16:17" ht="15.75" customHeight="1" x14ac:dyDescent="0.25">
      <c r="P306" s="5"/>
      <c r="Q306" s="5"/>
    </row>
    <row r="307" spans="16:17" ht="15.75" customHeight="1" x14ac:dyDescent="0.25">
      <c r="P307" s="5"/>
      <c r="Q307" s="5"/>
    </row>
    <row r="308" spans="16:17" ht="15.75" customHeight="1" x14ac:dyDescent="0.25">
      <c r="P308" s="5"/>
      <c r="Q308" s="5"/>
    </row>
    <row r="309" spans="16:17" ht="15.75" customHeight="1" x14ac:dyDescent="0.25">
      <c r="P309" s="5"/>
      <c r="Q309" s="5"/>
    </row>
    <row r="310" spans="16:17" ht="15.75" customHeight="1" x14ac:dyDescent="0.25">
      <c r="P310" s="5"/>
      <c r="Q310" s="5"/>
    </row>
    <row r="311" spans="16:17" ht="15.75" customHeight="1" x14ac:dyDescent="0.25">
      <c r="P311" s="5"/>
      <c r="Q311" s="5"/>
    </row>
    <row r="312" spans="16:17" ht="15.75" customHeight="1" x14ac:dyDescent="0.25">
      <c r="P312" s="5"/>
      <c r="Q312" s="5"/>
    </row>
    <row r="313" spans="16:17" ht="15.75" customHeight="1" x14ac:dyDescent="0.25">
      <c r="P313" s="5"/>
      <c r="Q313" s="5"/>
    </row>
    <row r="314" spans="16:17" ht="15.75" customHeight="1" x14ac:dyDescent="0.25">
      <c r="P314" s="5"/>
      <c r="Q314" s="5"/>
    </row>
    <row r="315" spans="16:17" ht="15.75" customHeight="1" x14ac:dyDescent="0.25">
      <c r="P315" s="5"/>
      <c r="Q315" s="5"/>
    </row>
    <row r="316" spans="16:17" ht="15.75" customHeight="1" x14ac:dyDescent="0.25">
      <c r="P316" s="5"/>
      <c r="Q316" s="5"/>
    </row>
    <row r="317" spans="16:17" ht="15.75" customHeight="1" x14ac:dyDescent="0.25">
      <c r="P317" s="5"/>
      <c r="Q317" s="5"/>
    </row>
    <row r="318" spans="16:17" ht="15.75" customHeight="1" x14ac:dyDescent="0.25">
      <c r="P318" s="5"/>
      <c r="Q318" s="5"/>
    </row>
    <row r="319" spans="16:17" ht="15.75" customHeight="1" x14ac:dyDescent="0.25">
      <c r="P319" s="5"/>
      <c r="Q319" s="5"/>
    </row>
    <row r="320" spans="16:17" ht="15.75" customHeight="1" x14ac:dyDescent="0.25">
      <c r="P320" s="5"/>
      <c r="Q320" s="5"/>
    </row>
    <row r="321" spans="16:17" ht="15.75" customHeight="1" x14ac:dyDescent="0.25">
      <c r="P321" s="5"/>
      <c r="Q321" s="5"/>
    </row>
    <row r="322" spans="16:17" ht="15.75" customHeight="1" x14ac:dyDescent="0.25">
      <c r="P322" s="5"/>
      <c r="Q322" s="5"/>
    </row>
    <row r="323" spans="16:17" ht="15.75" customHeight="1" x14ac:dyDescent="0.25">
      <c r="P323" s="5"/>
      <c r="Q323" s="5"/>
    </row>
    <row r="324" spans="16:17" ht="15.75" customHeight="1" x14ac:dyDescent="0.25">
      <c r="P324" s="5"/>
      <c r="Q324" s="5"/>
    </row>
    <row r="325" spans="16:17" ht="15.75" customHeight="1" x14ac:dyDescent="0.25">
      <c r="P325" s="5"/>
      <c r="Q325" s="5"/>
    </row>
    <row r="326" spans="16:17" ht="15.75" customHeight="1" x14ac:dyDescent="0.25">
      <c r="P326" s="5"/>
      <c r="Q326" s="5"/>
    </row>
    <row r="327" spans="16:17" ht="15.75" customHeight="1" x14ac:dyDescent="0.25">
      <c r="P327" s="5"/>
      <c r="Q327" s="5"/>
    </row>
    <row r="328" spans="16:17" ht="15.75" customHeight="1" x14ac:dyDescent="0.25">
      <c r="P328" s="5"/>
      <c r="Q328" s="5"/>
    </row>
    <row r="329" spans="16:17" ht="15.75" customHeight="1" x14ac:dyDescent="0.25">
      <c r="P329" s="5"/>
      <c r="Q329" s="5"/>
    </row>
    <row r="330" spans="16:17" ht="15.75" customHeight="1" x14ac:dyDescent="0.25">
      <c r="P330" s="5"/>
      <c r="Q330" s="5"/>
    </row>
    <row r="331" spans="16:17" ht="15.75" customHeight="1" x14ac:dyDescent="0.25">
      <c r="P331" s="5"/>
      <c r="Q331" s="5"/>
    </row>
    <row r="332" spans="16:17" ht="15.75" customHeight="1" x14ac:dyDescent="0.25">
      <c r="P332" s="5"/>
      <c r="Q332" s="5"/>
    </row>
    <row r="333" spans="16:17" ht="15.75" customHeight="1" x14ac:dyDescent="0.25">
      <c r="P333" s="5"/>
      <c r="Q333" s="5"/>
    </row>
    <row r="334" spans="16:17" ht="15.75" customHeight="1" x14ac:dyDescent="0.25">
      <c r="P334" s="5"/>
      <c r="Q334" s="5"/>
    </row>
    <row r="335" spans="16:17" ht="15.75" customHeight="1" x14ac:dyDescent="0.25">
      <c r="P335" s="5"/>
      <c r="Q335" s="5"/>
    </row>
    <row r="336" spans="16:17" ht="15.75" customHeight="1" x14ac:dyDescent="0.25">
      <c r="P336" s="5"/>
      <c r="Q336" s="5"/>
    </row>
    <row r="337" spans="16:17" ht="15.75" customHeight="1" x14ac:dyDescent="0.25">
      <c r="P337" s="5"/>
      <c r="Q337" s="5"/>
    </row>
    <row r="338" spans="16:17" ht="15.75" customHeight="1" x14ac:dyDescent="0.25">
      <c r="P338" s="5"/>
      <c r="Q338" s="5"/>
    </row>
    <row r="339" spans="16:17" ht="15.75" customHeight="1" x14ac:dyDescent="0.25">
      <c r="P339" s="5"/>
      <c r="Q339" s="5"/>
    </row>
    <row r="340" spans="16:17" ht="15.75" customHeight="1" x14ac:dyDescent="0.25">
      <c r="P340" s="5"/>
      <c r="Q340" s="5"/>
    </row>
    <row r="341" spans="16:17" ht="15.75" customHeight="1" x14ac:dyDescent="0.25">
      <c r="P341" s="5"/>
      <c r="Q341" s="5"/>
    </row>
    <row r="342" spans="16:17" ht="15.75" customHeight="1" x14ac:dyDescent="0.25">
      <c r="P342" s="5"/>
      <c r="Q342" s="5"/>
    </row>
    <row r="343" spans="16:17" ht="15.75" customHeight="1" x14ac:dyDescent="0.25">
      <c r="P343" s="5"/>
      <c r="Q343" s="5"/>
    </row>
    <row r="344" spans="16:17" ht="15.75" customHeight="1" x14ac:dyDescent="0.25">
      <c r="P344" s="5"/>
      <c r="Q344" s="5"/>
    </row>
    <row r="345" spans="16:17" ht="15.75" customHeight="1" x14ac:dyDescent="0.25">
      <c r="P345" s="5"/>
      <c r="Q345" s="5"/>
    </row>
    <row r="346" spans="16:17" ht="15.75" customHeight="1" x14ac:dyDescent="0.25">
      <c r="P346" s="5"/>
      <c r="Q346" s="5"/>
    </row>
    <row r="347" spans="16:17" ht="15.75" customHeight="1" x14ac:dyDescent="0.25">
      <c r="P347" s="5"/>
      <c r="Q347" s="5"/>
    </row>
    <row r="348" spans="16:17" ht="15.75" customHeight="1" x14ac:dyDescent="0.25">
      <c r="P348" s="5"/>
      <c r="Q348" s="5"/>
    </row>
    <row r="349" spans="16:17" ht="15.75" customHeight="1" x14ac:dyDescent="0.25">
      <c r="P349" s="5"/>
      <c r="Q349" s="5"/>
    </row>
    <row r="350" spans="16:17" ht="15.75" customHeight="1" x14ac:dyDescent="0.25">
      <c r="P350" s="5"/>
      <c r="Q350" s="5"/>
    </row>
    <row r="351" spans="16:17" ht="15.75" customHeight="1" x14ac:dyDescent="0.25">
      <c r="P351" s="5"/>
      <c r="Q351" s="5"/>
    </row>
    <row r="352" spans="16:17" ht="15.75" customHeight="1" x14ac:dyDescent="0.25">
      <c r="P352" s="5"/>
      <c r="Q352" s="5"/>
    </row>
    <row r="353" spans="16:17" ht="15.75" customHeight="1" x14ac:dyDescent="0.25">
      <c r="P353" s="5"/>
      <c r="Q353" s="5"/>
    </row>
    <row r="354" spans="16:17" ht="15.75" customHeight="1" x14ac:dyDescent="0.25">
      <c r="P354" s="5"/>
      <c r="Q354" s="5"/>
    </row>
    <row r="355" spans="16:17" ht="15.75" customHeight="1" x14ac:dyDescent="0.25">
      <c r="P355" s="5"/>
      <c r="Q355" s="5"/>
    </row>
    <row r="356" spans="16:17" ht="15.75" customHeight="1" x14ac:dyDescent="0.25">
      <c r="P356" s="5"/>
      <c r="Q356" s="5"/>
    </row>
    <row r="357" spans="16:17" ht="15.75" customHeight="1" x14ac:dyDescent="0.25">
      <c r="P357" s="5"/>
      <c r="Q357" s="5"/>
    </row>
    <row r="358" spans="16:17" ht="15.75" customHeight="1" x14ac:dyDescent="0.25">
      <c r="P358" s="5"/>
      <c r="Q358" s="5"/>
    </row>
    <row r="359" spans="16:17" ht="15.75" customHeight="1" x14ac:dyDescent="0.25">
      <c r="P359" s="5"/>
      <c r="Q359" s="5"/>
    </row>
    <row r="360" spans="16:17" ht="15.75" customHeight="1" x14ac:dyDescent="0.25">
      <c r="P360" s="5"/>
      <c r="Q360" s="5"/>
    </row>
    <row r="361" spans="16:17" ht="15.75" customHeight="1" x14ac:dyDescent="0.25">
      <c r="P361" s="5"/>
      <c r="Q361" s="5"/>
    </row>
    <row r="362" spans="16:17" ht="15.75" customHeight="1" x14ac:dyDescent="0.25">
      <c r="P362" s="5"/>
      <c r="Q362" s="5"/>
    </row>
    <row r="363" spans="16:17" ht="15.75" customHeight="1" x14ac:dyDescent="0.25">
      <c r="P363" s="5"/>
      <c r="Q363" s="5"/>
    </row>
    <row r="364" spans="16:17" ht="15.75" customHeight="1" x14ac:dyDescent="0.25">
      <c r="P364" s="5"/>
      <c r="Q364" s="5"/>
    </row>
    <row r="365" spans="16:17" ht="15.75" customHeight="1" x14ac:dyDescent="0.25">
      <c r="P365" s="5"/>
      <c r="Q365" s="5"/>
    </row>
    <row r="366" spans="16:17" ht="15.75" customHeight="1" x14ac:dyDescent="0.25">
      <c r="P366" s="5"/>
      <c r="Q366" s="5"/>
    </row>
    <row r="367" spans="16:17" ht="15.75" customHeight="1" x14ac:dyDescent="0.25">
      <c r="P367" s="5"/>
      <c r="Q367" s="5"/>
    </row>
    <row r="368" spans="16:17" ht="15.75" customHeight="1" x14ac:dyDescent="0.25">
      <c r="P368" s="5"/>
      <c r="Q368" s="5"/>
    </row>
    <row r="369" spans="16:17" ht="15.75" customHeight="1" x14ac:dyDescent="0.25">
      <c r="P369" s="5"/>
      <c r="Q369" s="5"/>
    </row>
    <row r="370" spans="16:17" ht="15.75" customHeight="1" x14ac:dyDescent="0.25">
      <c r="P370" s="5"/>
      <c r="Q370" s="5"/>
    </row>
    <row r="371" spans="16:17" ht="15.75" customHeight="1" x14ac:dyDescent="0.25">
      <c r="P371" s="5"/>
      <c r="Q371" s="5"/>
    </row>
    <row r="372" spans="16:17" ht="15.75" customHeight="1" x14ac:dyDescent="0.25">
      <c r="P372" s="5"/>
      <c r="Q372" s="5"/>
    </row>
    <row r="373" spans="16:17" ht="15.75" customHeight="1" x14ac:dyDescent="0.25">
      <c r="P373" s="5"/>
      <c r="Q373" s="5"/>
    </row>
    <row r="374" spans="16:17" ht="15.75" customHeight="1" x14ac:dyDescent="0.25">
      <c r="P374" s="5"/>
      <c r="Q374" s="5"/>
    </row>
    <row r="375" spans="16:17" ht="15.75" customHeight="1" x14ac:dyDescent="0.25">
      <c r="P375" s="5"/>
      <c r="Q375" s="5"/>
    </row>
    <row r="376" spans="16:17" ht="15.75" customHeight="1" x14ac:dyDescent="0.25">
      <c r="P376" s="5"/>
      <c r="Q376" s="5"/>
    </row>
    <row r="377" spans="16:17" ht="15.75" customHeight="1" x14ac:dyDescent="0.25">
      <c r="P377" s="5"/>
      <c r="Q377" s="5"/>
    </row>
    <row r="378" spans="16:17" ht="15.75" customHeight="1" x14ac:dyDescent="0.25">
      <c r="P378" s="5"/>
      <c r="Q378" s="5"/>
    </row>
    <row r="379" spans="16:17" ht="15.75" customHeight="1" x14ac:dyDescent="0.25">
      <c r="P379" s="5"/>
      <c r="Q379" s="5"/>
    </row>
    <row r="380" spans="16:17" ht="15.75" customHeight="1" x14ac:dyDescent="0.25">
      <c r="P380" s="5"/>
      <c r="Q380" s="5"/>
    </row>
    <row r="381" spans="16:17" ht="15.75" customHeight="1" x14ac:dyDescent="0.25">
      <c r="P381" s="5"/>
      <c r="Q381" s="5"/>
    </row>
    <row r="382" spans="16:17" ht="15.75" customHeight="1" x14ac:dyDescent="0.25">
      <c r="P382" s="5"/>
      <c r="Q382" s="5"/>
    </row>
    <row r="383" spans="16:17" ht="15.75" customHeight="1" x14ac:dyDescent="0.25">
      <c r="P383" s="5"/>
      <c r="Q383" s="5"/>
    </row>
    <row r="384" spans="16:17" ht="15.75" customHeight="1" x14ac:dyDescent="0.25">
      <c r="P384" s="5"/>
      <c r="Q384" s="5"/>
    </row>
    <row r="385" spans="16:17" ht="15.75" customHeight="1" x14ac:dyDescent="0.25">
      <c r="P385" s="5"/>
      <c r="Q385" s="5"/>
    </row>
    <row r="386" spans="16:17" ht="15.75" customHeight="1" x14ac:dyDescent="0.25">
      <c r="P386" s="5"/>
      <c r="Q386" s="5"/>
    </row>
    <row r="387" spans="16:17" ht="15.75" customHeight="1" x14ac:dyDescent="0.25">
      <c r="P387" s="5"/>
      <c r="Q387" s="5"/>
    </row>
    <row r="388" spans="16:17" ht="15.75" customHeight="1" x14ac:dyDescent="0.25">
      <c r="P388" s="5"/>
      <c r="Q388" s="5"/>
    </row>
    <row r="389" spans="16:17" ht="15.75" customHeight="1" x14ac:dyDescent="0.25">
      <c r="P389" s="5"/>
      <c r="Q389" s="5"/>
    </row>
    <row r="390" spans="16:17" ht="15.75" customHeight="1" x14ac:dyDescent="0.25">
      <c r="P390" s="5"/>
      <c r="Q390" s="5"/>
    </row>
    <row r="391" spans="16:17" ht="15.75" customHeight="1" x14ac:dyDescent="0.25">
      <c r="P391" s="5"/>
      <c r="Q391" s="5"/>
    </row>
    <row r="392" spans="16:17" ht="15.75" customHeight="1" x14ac:dyDescent="0.25">
      <c r="P392" s="5"/>
      <c r="Q392" s="5"/>
    </row>
    <row r="393" spans="16:17" ht="15.75" customHeight="1" x14ac:dyDescent="0.25">
      <c r="P393" s="5"/>
      <c r="Q393" s="5"/>
    </row>
    <row r="394" spans="16:17" ht="15.75" customHeight="1" x14ac:dyDescent="0.25">
      <c r="P394" s="5"/>
      <c r="Q394" s="5"/>
    </row>
    <row r="395" spans="16:17" ht="15.75" customHeight="1" x14ac:dyDescent="0.25">
      <c r="P395" s="5"/>
      <c r="Q395" s="5"/>
    </row>
    <row r="396" spans="16:17" ht="15.75" customHeight="1" x14ac:dyDescent="0.25">
      <c r="P396" s="5"/>
      <c r="Q396" s="5"/>
    </row>
    <row r="397" spans="16:17" ht="15.75" customHeight="1" x14ac:dyDescent="0.25">
      <c r="P397" s="5"/>
      <c r="Q397" s="5"/>
    </row>
    <row r="398" spans="16:17" ht="15.75" customHeight="1" x14ac:dyDescent="0.25">
      <c r="P398" s="5"/>
      <c r="Q398" s="5"/>
    </row>
    <row r="399" spans="16:17" ht="15.75" customHeight="1" x14ac:dyDescent="0.25">
      <c r="P399" s="5"/>
      <c r="Q399" s="5"/>
    </row>
    <row r="400" spans="16:17" ht="15.75" customHeight="1" x14ac:dyDescent="0.25">
      <c r="P400" s="5"/>
      <c r="Q400" s="5"/>
    </row>
    <row r="401" spans="16:17" ht="15.75" customHeight="1" x14ac:dyDescent="0.25">
      <c r="P401" s="5"/>
      <c r="Q401" s="5"/>
    </row>
    <row r="402" spans="16:17" ht="15.75" customHeight="1" x14ac:dyDescent="0.25">
      <c r="P402" s="5"/>
      <c r="Q402" s="5"/>
    </row>
    <row r="403" spans="16:17" ht="15.75" customHeight="1" x14ac:dyDescent="0.25">
      <c r="P403" s="5"/>
      <c r="Q403" s="5"/>
    </row>
    <row r="404" spans="16:17" ht="15.75" customHeight="1" x14ac:dyDescent="0.25">
      <c r="P404" s="5"/>
      <c r="Q404" s="5"/>
    </row>
    <row r="405" spans="16:17" ht="15.75" customHeight="1" x14ac:dyDescent="0.25">
      <c r="P405" s="5"/>
      <c r="Q405" s="5"/>
    </row>
    <row r="406" spans="16:17" ht="15.75" customHeight="1" x14ac:dyDescent="0.25">
      <c r="P406" s="5"/>
      <c r="Q406" s="5"/>
    </row>
    <row r="407" spans="16:17" ht="15.75" customHeight="1" x14ac:dyDescent="0.25">
      <c r="P407" s="5"/>
      <c r="Q407" s="5"/>
    </row>
    <row r="408" spans="16:17" ht="15.75" customHeight="1" x14ac:dyDescent="0.25">
      <c r="P408" s="5"/>
      <c r="Q408" s="5"/>
    </row>
    <row r="409" spans="16:17" ht="15.75" customHeight="1" x14ac:dyDescent="0.25">
      <c r="P409" s="5"/>
      <c r="Q409" s="5"/>
    </row>
    <row r="410" spans="16:17" ht="15.75" customHeight="1" x14ac:dyDescent="0.25">
      <c r="P410" s="5"/>
      <c r="Q410" s="5"/>
    </row>
    <row r="411" spans="16:17" ht="15.75" customHeight="1" x14ac:dyDescent="0.25">
      <c r="P411" s="5"/>
      <c r="Q411" s="5"/>
    </row>
    <row r="412" spans="16:17" ht="15.75" customHeight="1" x14ac:dyDescent="0.25">
      <c r="P412" s="5"/>
      <c r="Q412" s="5"/>
    </row>
    <row r="413" spans="16:17" ht="15.75" customHeight="1" x14ac:dyDescent="0.25">
      <c r="P413" s="5"/>
      <c r="Q413" s="5"/>
    </row>
    <row r="414" spans="16:17" ht="15.75" customHeight="1" x14ac:dyDescent="0.25">
      <c r="P414" s="5"/>
      <c r="Q414" s="5"/>
    </row>
    <row r="415" spans="16:17" ht="15.75" customHeight="1" x14ac:dyDescent="0.25">
      <c r="P415" s="5"/>
      <c r="Q415" s="5"/>
    </row>
    <row r="416" spans="16:17" ht="15.75" customHeight="1" x14ac:dyDescent="0.25">
      <c r="P416" s="5"/>
      <c r="Q416" s="5"/>
    </row>
    <row r="417" spans="16:17" ht="15.75" customHeight="1" x14ac:dyDescent="0.25">
      <c r="P417" s="5"/>
      <c r="Q417" s="5"/>
    </row>
    <row r="418" spans="16:17" ht="15.75" customHeight="1" x14ac:dyDescent="0.25">
      <c r="P418" s="5"/>
      <c r="Q418" s="5"/>
    </row>
    <row r="419" spans="16:17" ht="15.75" customHeight="1" x14ac:dyDescent="0.25">
      <c r="P419" s="5"/>
      <c r="Q419" s="5"/>
    </row>
    <row r="420" spans="16:17" ht="15.75" customHeight="1" x14ac:dyDescent="0.25">
      <c r="P420" s="5"/>
      <c r="Q420" s="5"/>
    </row>
    <row r="421" spans="16:17" ht="15.75" customHeight="1" x14ac:dyDescent="0.25">
      <c r="P421" s="5"/>
      <c r="Q421" s="5"/>
    </row>
    <row r="422" spans="16:17" ht="15.75" customHeight="1" x14ac:dyDescent="0.25">
      <c r="P422" s="5"/>
      <c r="Q422" s="5"/>
    </row>
    <row r="423" spans="16:17" ht="15.75" customHeight="1" x14ac:dyDescent="0.25">
      <c r="P423" s="5"/>
      <c r="Q423" s="5"/>
    </row>
    <row r="424" spans="16:17" ht="15.75" customHeight="1" x14ac:dyDescent="0.25">
      <c r="P424" s="5"/>
      <c r="Q424" s="5"/>
    </row>
    <row r="425" spans="16:17" ht="15.75" customHeight="1" x14ac:dyDescent="0.25">
      <c r="P425" s="5"/>
      <c r="Q425" s="5"/>
    </row>
    <row r="426" spans="16:17" ht="15.75" customHeight="1" x14ac:dyDescent="0.25">
      <c r="P426" s="5"/>
      <c r="Q426" s="5"/>
    </row>
    <row r="427" spans="16:17" ht="15.75" customHeight="1" x14ac:dyDescent="0.25">
      <c r="P427" s="5"/>
      <c r="Q427" s="5"/>
    </row>
    <row r="428" spans="16:17" ht="15.75" customHeight="1" x14ac:dyDescent="0.25">
      <c r="P428" s="5"/>
      <c r="Q428" s="5"/>
    </row>
    <row r="429" spans="16:17" ht="15.75" customHeight="1" x14ac:dyDescent="0.25">
      <c r="P429" s="5"/>
      <c r="Q429" s="5"/>
    </row>
    <row r="430" spans="16:17" ht="15.75" customHeight="1" x14ac:dyDescent="0.25">
      <c r="P430" s="5"/>
      <c r="Q430" s="5"/>
    </row>
    <row r="431" spans="16:17" ht="15.75" customHeight="1" x14ac:dyDescent="0.25">
      <c r="P431" s="5"/>
      <c r="Q431" s="5"/>
    </row>
    <row r="432" spans="16:17" ht="15.75" customHeight="1" x14ac:dyDescent="0.25">
      <c r="P432" s="5"/>
      <c r="Q432" s="5"/>
    </row>
    <row r="433" spans="16:17" ht="15.75" customHeight="1" x14ac:dyDescent="0.25">
      <c r="P433" s="5"/>
      <c r="Q433" s="5"/>
    </row>
    <row r="434" spans="16:17" ht="15.75" customHeight="1" x14ac:dyDescent="0.25">
      <c r="P434" s="5"/>
      <c r="Q434" s="5"/>
    </row>
    <row r="435" spans="16:17" ht="15.75" customHeight="1" x14ac:dyDescent="0.25">
      <c r="P435" s="5"/>
      <c r="Q435" s="5"/>
    </row>
    <row r="436" spans="16:17" ht="15.75" customHeight="1" x14ac:dyDescent="0.25">
      <c r="P436" s="5"/>
      <c r="Q436" s="5"/>
    </row>
    <row r="437" spans="16:17" ht="15.75" customHeight="1" x14ac:dyDescent="0.25">
      <c r="P437" s="5"/>
      <c r="Q437" s="5"/>
    </row>
    <row r="438" spans="16:17" ht="15.75" customHeight="1" x14ac:dyDescent="0.25">
      <c r="P438" s="5"/>
      <c r="Q438" s="5"/>
    </row>
    <row r="439" spans="16:17" ht="15.75" customHeight="1" x14ac:dyDescent="0.25">
      <c r="P439" s="5"/>
      <c r="Q439" s="5"/>
    </row>
    <row r="440" spans="16:17" ht="15.75" customHeight="1" x14ac:dyDescent="0.25">
      <c r="P440" s="5"/>
      <c r="Q440" s="5"/>
    </row>
    <row r="441" spans="16:17" ht="15.75" customHeight="1" x14ac:dyDescent="0.25">
      <c r="P441" s="5"/>
      <c r="Q441" s="5"/>
    </row>
    <row r="442" spans="16:17" ht="15.75" customHeight="1" x14ac:dyDescent="0.25">
      <c r="P442" s="5"/>
      <c r="Q442" s="5"/>
    </row>
    <row r="443" spans="16:17" ht="15.75" customHeight="1" x14ac:dyDescent="0.25">
      <c r="P443" s="5"/>
      <c r="Q443" s="5"/>
    </row>
    <row r="444" spans="16:17" ht="15.75" customHeight="1" x14ac:dyDescent="0.25">
      <c r="P444" s="5"/>
      <c r="Q444" s="5"/>
    </row>
    <row r="445" spans="16:17" ht="15.75" customHeight="1" x14ac:dyDescent="0.25">
      <c r="P445" s="5"/>
      <c r="Q445" s="5"/>
    </row>
    <row r="446" spans="16:17" ht="15.75" customHeight="1" x14ac:dyDescent="0.25">
      <c r="P446" s="5"/>
      <c r="Q446" s="5"/>
    </row>
    <row r="447" spans="16:17" ht="15.75" customHeight="1" x14ac:dyDescent="0.25">
      <c r="P447" s="5"/>
      <c r="Q447" s="5"/>
    </row>
    <row r="448" spans="16:17" ht="15.75" customHeight="1" x14ac:dyDescent="0.25">
      <c r="P448" s="5"/>
      <c r="Q448" s="5"/>
    </row>
    <row r="449" spans="16:17" ht="15.75" customHeight="1" x14ac:dyDescent="0.25">
      <c r="P449" s="5"/>
      <c r="Q449" s="5"/>
    </row>
    <row r="450" spans="16:17" ht="15.75" customHeight="1" x14ac:dyDescent="0.25">
      <c r="P450" s="5"/>
      <c r="Q450" s="5"/>
    </row>
    <row r="451" spans="16:17" ht="15.75" customHeight="1" x14ac:dyDescent="0.25">
      <c r="P451" s="5"/>
      <c r="Q451" s="5"/>
    </row>
    <row r="452" spans="16:17" ht="15.75" customHeight="1" x14ac:dyDescent="0.25">
      <c r="P452" s="5"/>
      <c r="Q452" s="5"/>
    </row>
    <row r="453" spans="16:17" ht="15.75" customHeight="1" x14ac:dyDescent="0.25">
      <c r="P453" s="5"/>
      <c r="Q453" s="5"/>
    </row>
    <row r="454" spans="16:17" ht="15.75" customHeight="1" x14ac:dyDescent="0.25">
      <c r="P454" s="5"/>
      <c r="Q454" s="5"/>
    </row>
    <row r="455" spans="16:17" ht="15.75" customHeight="1" x14ac:dyDescent="0.25">
      <c r="P455" s="5"/>
      <c r="Q455" s="5"/>
    </row>
    <row r="456" spans="16:17" ht="15.75" customHeight="1" x14ac:dyDescent="0.25">
      <c r="P456" s="5"/>
      <c r="Q456" s="5"/>
    </row>
    <row r="457" spans="16:17" ht="15.75" customHeight="1" x14ac:dyDescent="0.25">
      <c r="P457" s="5"/>
      <c r="Q457" s="5"/>
    </row>
    <row r="458" spans="16:17" ht="15.75" customHeight="1" x14ac:dyDescent="0.25">
      <c r="P458" s="5"/>
      <c r="Q458" s="5"/>
    </row>
    <row r="459" spans="16:17" ht="15.75" customHeight="1" x14ac:dyDescent="0.25">
      <c r="P459" s="5"/>
      <c r="Q459" s="5"/>
    </row>
    <row r="460" spans="16:17" ht="15.75" customHeight="1" x14ac:dyDescent="0.25">
      <c r="P460" s="5"/>
      <c r="Q460" s="5"/>
    </row>
    <row r="461" spans="16:17" ht="15.75" customHeight="1" x14ac:dyDescent="0.25">
      <c r="P461" s="5"/>
      <c r="Q461" s="5"/>
    </row>
    <row r="462" spans="16:17" ht="15.75" customHeight="1" x14ac:dyDescent="0.25">
      <c r="P462" s="5"/>
      <c r="Q462" s="5"/>
    </row>
    <row r="463" spans="16:17" ht="15.75" customHeight="1" x14ac:dyDescent="0.25">
      <c r="P463" s="5"/>
      <c r="Q463" s="5"/>
    </row>
    <row r="464" spans="16:17" ht="15.75" customHeight="1" x14ac:dyDescent="0.25">
      <c r="P464" s="5"/>
      <c r="Q464" s="5"/>
    </row>
    <row r="465" spans="16:17" ht="15.75" customHeight="1" x14ac:dyDescent="0.25">
      <c r="P465" s="5"/>
      <c r="Q465" s="5"/>
    </row>
    <row r="466" spans="16:17" ht="15.75" customHeight="1" x14ac:dyDescent="0.25">
      <c r="P466" s="5"/>
      <c r="Q466" s="5"/>
    </row>
    <row r="467" spans="16:17" ht="15.75" customHeight="1" x14ac:dyDescent="0.25">
      <c r="P467" s="5"/>
      <c r="Q467" s="5"/>
    </row>
    <row r="468" spans="16:17" ht="15.75" customHeight="1" x14ac:dyDescent="0.25">
      <c r="P468" s="5"/>
      <c r="Q468" s="5"/>
    </row>
    <row r="469" spans="16:17" ht="15.75" customHeight="1" x14ac:dyDescent="0.25">
      <c r="P469" s="5"/>
      <c r="Q469" s="5"/>
    </row>
    <row r="470" spans="16:17" ht="15.75" customHeight="1" x14ac:dyDescent="0.25">
      <c r="P470" s="5"/>
      <c r="Q470" s="5"/>
    </row>
    <row r="471" spans="16:17" ht="15.75" customHeight="1" x14ac:dyDescent="0.25">
      <c r="P471" s="5"/>
      <c r="Q471" s="5"/>
    </row>
    <row r="472" spans="16:17" ht="15.75" customHeight="1" x14ac:dyDescent="0.25">
      <c r="P472" s="5"/>
      <c r="Q472" s="5"/>
    </row>
    <row r="473" spans="16:17" ht="15.75" customHeight="1" x14ac:dyDescent="0.25">
      <c r="P473" s="5"/>
      <c r="Q473" s="5"/>
    </row>
    <row r="474" spans="16:17" ht="15.75" customHeight="1" x14ac:dyDescent="0.25">
      <c r="P474" s="5"/>
      <c r="Q474" s="5"/>
    </row>
    <row r="475" spans="16:17" ht="15.75" customHeight="1" x14ac:dyDescent="0.25">
      <c r="P475" s="5"/>
      <c r="Q475" s="5"/>
    </row>
    <row r="476" spans="16:17" ht="15.75" customHeight="1" x14ac:dyDescent="0.25">
      <c r="P476" s="5"/>
      <c r="Q476" s="5"/>
    </row>
    <row r="477" spans="16:17" ht="15.75" customHeight="1" x14ac:dyDescent="0.25">
      <c r="P477" s="5"/>
      <c r="Q477" s="5"/>
    </row>
    <row r="478" spans="16:17" ht="15.75" customHeight="1" x14ac:dyDescent="0.25">
      <c r="P478" s="5"/>
      <c r="Q478" s="5"/>
    </row>
    <row r="479" spans="16:17" ht="15.75" customHeight="1" x14ac:dyDescent="0.25">
      <c r="P479" s="5"/>
      <c r="Q479" s="5"/>
    </row>
    <row r="480" spans="16:17" ht="15.75" customHeight="1" x14ac:dyDescent="0.25">
      <c r="P480" s="5"/>
      <c r="Q480" s="5"/>
    </row>
    <row r="481" spans="16:17" ht="15.75" customHeight="1" x14ac:dyDescent="0.25">
      <c r="P481" s="5"/>
      <c r="Q481" s="5"/>
    </row>
    <row r="482" spans="16:17" ht="15.75" customHeight="1" x14ac:dyDescent="0.25">
      <c r="P482" s="5"/>
      <c r="Q482" s="5"/>
    </row>
    <row r="483" spans="16:17" ht="15.75" customHeight="1" x14ac:dyDescent="0.25">
      <c r="P483" s="5"/>
      <c r="Q483" s="5"/>
    </row>
    <row r="484" spans="16:17" ht="15.75" customHeight="1" x14ac:dyDescent="0.25">
      <c r="P484" s="5"/>
      <c r="Q484" s="5"/>
    </row>
    <row r="485" spans="16:17" ht="15.75" customHeight="1" x14ac:dyDescent="0.25">
      <c r="P485" s="5"/>
      <c r="Q485" s="5"/>
    </row>
    <row r="486" spans="16:17" ht="15.75" customHeight="1" x14ac:dyDescent="0.25">
      <c r="P486" s="5"/>
      <c r="Q486" s="5"/>
    </row>
    <row r="487" spans="16:17" ht="15.75" customHeight="1" x14ac:dyDescent="0.25">
      <c r="P487" s="5"/>
      <c r="Q487" s="5"/>
    </row>
    <row r="488" spans="16:17" ht="15.75" customHeight="1" x14ac:dyDescent="0.25">
      <c r="P488" s="5"/>
      <c r="Q488" s="5"/>
    </row>
    <row r="489" spans="16:17" ht="15.75" customHeight="1" x14ac:dyDescent="0.25">
      <c r="P489" s="5"/>
      <c r="Q489" s="5"/>
    </row>
    <row r="490" spans="16:17" ht="15.75" customHeight="1" x14ac:dyDescent="0.25">
      <c r="P490" s="5"/>
      <c r="Q490" s="5"/>
    </row>
    <row r="491" spans="16:17" ht="15.75" customHeight="1" x14ac:dyDescent="0.25">
      <c r="P491" s="5"/>
      <c r="Q491" s="5"/>
    </row>
    <row r="492" spans="16:17" ht="15.75" customHeight="1" x14ac:dyDescent="0.25">
      <c r="P492" s="5"/>
      <c r="Q492" s="5"/>
    </row>
    <row r="493" spans="16:17" ht="15.75" customHeight="1" x14ac:dyDescent="0.25">
      <c r="P493" s="5"/>
      <c r="Q493" s="5"/>
    </row>
    <row r="494" spans="16:17" ht="15.75" customHeight="1" x14ac:dyDescent="0.25">
      <c r="P494" s="5"/>
      <c r="Q494" s="5"/>
    </row>
    <row r="495" spans="16:17" ht="15.75" customHeight="1" x14ac:dyDescent="0.25">
      <c r="P495" s="5"/>
      <c r="Q495" s="5"/>
    </row>
    <row r="496" spans="16:17" ht="15.75" customHeight="1" x14ac:dyDescent="0.25">
      <c r="P496" s="5"/>
      <c r="Q496" s="5"/>
    </row>
    <row r="497" spans="16:17" ht="15.75" customHeight="1" x14ac:dyDescent="0.25">
      <c r="P497" s="5"/>
      <c r="Q497" s="5"/>
    </row>
    <row r="498" spans="16:17" ht="15.75" customHeight="1" x14ac:dyDescent="0.25">
      <c r="P498" s="5"/>
      <c r="Q498" s="5"/>
    </row>
    <row r="499" spans="16:17" ht="15.75" customHeight="1" x14ac:dyDescent="0.25">
      <c r="P499" s="5"/>
      <c r="Q499" s="5"/>
    </row>
    <row r="500" spans="16:17" ht="15.75" customHeight="1" x14ac:dyDescent="0.25">
      <c r="P500" s="5"/>
      <c r="Q500" s="5"/>
    </row>
    <row r="501" spans="16:17" ht="15.75" customHeight="1" x14ac:dyDescent="0.25">
      <c r="P501" s="5"/>
      <c r="Q501" s="5"/>
    </row>
    <row r="502" spans="16:17" ht="15.75" customHeight="1" x14ac:dyDescent="0.25">
      <c r="P502" s="5"/>
      <c r="Q502" s="5"/>
    </row>
    <row r="503" spans="16:17" ht="15.75" customHeight="1" x14ac:dyDescent="0.25">
      <c r="P503" s="5"/>
      <c r="Q503" s="5"/>
    </row>
    <row r="504" spans="16:17" ht="15.75" customHeight="1" x14ac:dyDescent="0.25">
      <c r="P504" s="5"/>
      <c r="Q504" s="5"/>
    </row>
    <row r="505" spans="16:17" ht="15.75" customHeight="1" x14ac:dyDescent="0.25">
      <c r="P505" s="5"/>
      <c r="Q505" s="5"/>
    </row>
    <row r="506" spans="16:17" ht="15.75" customHeight="1" x14ac:dyDescent="0.25">
      <c r="P506" s="5"/>
      <c r="Q506" s="5"/>
    </row>
    <row r="507" spans="16:17" ht="15.75" customHeight="1" x14ac:dyDescent="0.25">
      <c r="P507" s="5"/>
      <c r="Q507" s="5"/>
    </row>
    <row r="508" spans="16:17" ht="15.75" customHeight="1" x14ac:dyDescent="0.25">
      <c r="P508" s="5"/>
      <c r="Q508" s="5"/>
    </row>
    <row r="509" spans="16:17" ht="15.75" customHeight="1" x14ac:dyDescent="0.25">
      <c r="P509" s="5"/>
      <c r="Q509" s="5"/>
    </row>
    <row r="510" spans="16:17" ht="15.75" customHeight="1" x14ac:dyDescent="0.25">
      <c r="P510" s="5"/>
      <c r="Q510" s="5"/>
    </row>
    <row r="511" spans="16:17" ht="15.75" customHeight="1" x14ac:dyDescent="0.25">
      <c r="P511" s="5"/>
      <c r="Q511" s="5"/>
    </row>
    <row r="512" spans="16:17" ht="15.75" customHeight="1" x14ac:dyDescent="0.25">
      <c r="P512" s="5"/>
      <c r="Q512" s="5"/>
    </row>
    <row r="513" spans="16:17" ht="15.75" customHeight="1" x14ac:dyDescent="0.25">
      <c r="P513" s="5"/>
      <c r="Q513" s="5"/>
    </row>
    <row r="514" spans="16:17" ht="15.75" customHeight="1" x14ac:dyDescent="0.25">
      <c r="P514" s="5"/>
      <c r="Q514" s="5"/>
    </row>
    <row r="515" spans="16:17" ht="15.75" customHeight="1" x14ac:dyDescent="0.25">
      <c r="P515" s="5"/>
      <c r="Q515" s="5"/>
    </row>
    <row r="516" spans="16:17" ht="15.75" customHeight="1" x14ac:dyDescent="0.25">
      <c r="P516" s="5"/>
      <c r="Q516" s="5"/>
    </row>
    <row r="517" spans="16:17" ht="15.75" customHeight="1" x14ac:dyDescent="0.25">
      <c r="P517" s="5"/>
      <c r="Q517" s="5"/>
    </row>
    <row r="518" spans="16:17" ht="15.75" customHeight="1" x14ac:dyDescent="0.25">
      <c r="P518" s="5"/>
      <c r="Q518" s="5"/>
    </row>
    <row r="519" spans="16:17" ht="15.75" customHeight="1" x14ac:dyDescent="0.25">
      <c r="P519" s="5"/>
      <c r="Q519" s="5"/>
    </row>
    <row r="520" spans="16:17" ht="15.75" customHeight="1" x14ac:dyDescent="0.25">
      <c r="P520" s="5"/>
      <c r="Q520" s="5"/>
    </row>
    <row r="521" spans="16:17" ht="15.75" customHeight="1" x14ac:dyDescent="0.25">
      <c r="P521" s="5"/>
      <c r="Q521" s="5"/>
    </row>
    <row r="522" spans="16:17" ht="15.75" customHeight="1" x14ac:dyDescent="0.25">
      <c r="P522" s="5"/>
      <c r="Q522" s="5"/>
    </row>
    <row r="523" spans="16:17" ht="15.75" customHeight="1" x14ac:dyDescent="0.25">
      <c r="P523" s="5"/>
      <c r="Q523" s="5"/>
    </row>
    <row r="524" spans="16:17" ht="15.75" customHeight="1" x14ac:dyDescent="0.25">
      <c r="P524" s="5"/>
      <c r="Q524" s="5"/>
    </row>
    <row r="525" spans="16:17" ht="15.75" customHeight="1" x14ac:dyDescent="0.25">
      <c r="P525" s="5"/>
      <c r="Q525" s="5"/>
    </row>
    <row r="526" spans="16:17" ht="15.75" customHeight="1" x14ac:dyDescent="0.25">
      <c r="P526" s="5"/>
      <c r="Q526" s="5"/>
    </row>
    <row r="527" spans="16:17" ht="15.75" customHeight="1" x14ac:dyDescent="0.25">
      <c r="P527" s="5"/>
      <c r="Q527" s="5"/>
    </row>
    <row r="528" spans="16:17" ht="15.75" customHeight="1" x14ac:dyDescent="0.25">
      <c r="P528" s="5"/>
      <c r="Q528" s="5"/>
    </row>
    <row r="529" spans="16:17" ht="15.75" customHeight="1" x14ac:dyDescent="0.25">
      <c r="P529" s="5"/>
      <c r="Q529" s="5"/>
    </row>
    <row r="530" spans="16:17" ht="15.75" customHeight="1" x14ac:dyDescent="0.25">
      <c r="P530" s="5"/>
      <c r="Q530" s="5"/>
    </row>
    <row r="531" spans="16:17" ht="15.75" customHeight="1" x14ac:dyDescent="0.25">
      <c r="P531" s="5"/>
      <c r="Q531" s="5"/>
    </row>
    <row r="532" spans="16:17" ht="15.75" customHeight="1" x14ac:dyDescent="0.25">
      <c r="P532" s="5"/>
      <c r="Q532" s="5"/>
    </row>
    <row r="533" spans="16:17" ht="15.75" customHeight="1" x14ac:dyDescent="0.25">
      <c r="P533" s="5"/>
      <c r="Q533" s="5"/>
    </row>
    <row r="534" spans="16:17" ht="15.75" customHeight="1" x14ac:dyDescent="0.25">
      <c r="P534" s="5"/>
      <c r="Q534" s="5"/>
    </row>
    <row r="535" spans="16:17" ht="15.75" customHeight="1" x14ac:dyDescent="0.25">
      <c r="P535" s="5"/>
      <c r="Q535" s="5"/>
    </row>
    <row r="536" spans="16:17" ht="15.75" customHeight="1" x14ac:dyDescent="0.25">
      <c r="P536" s="5"/>
      <c r="Q536" s="5"/>
    </row>
    <row r="537" spans="16:17" ht="15.75" customHeight="1" x14ac:dyDescent="0.25">
      <c r="P537" s="5"/>
      <c r="Q537" s="5"/>
    </row>
    <row r="538" spans="16:17" ht="15.75" customHeight="1" x14ac:dyDescent="0.25">
      <c r="P538" s="5"/>
      <c r="Q538" s="5"/>
    </row>
    <row r="539" spans="16:17" ht="15.75" customHeight="1" x14ac:dyDescent="0.25">
      <c r="P539" s="5"/>
      <c r="Q539" s="5"/>
    </row>
    <row r="540" spans="16:17" ht="15.75" customHeight="1" x14ac:dyDescent="0.25">
      <c r="P540" s="5"/>
      <c r="Q540" s="5"/>
    </row>
    <row r="541" spans="16:17" ht="15.75" customHeight="1" x14ac:dyDescent="0.25">
      <c r="P541" s="5"/>
      <c r="Q541" s="5"/>
    </row>
    <row r="542" spans="16:17" ht="15.75" customHeight="1" x14ac:dyDescent="0.25">
      <c r="P542" s="5"/>
      <c r="Q542" s="5"/>
    </row>
    <row r="543" spans="16:17" ht="15.75" customHeight="1" x14ac:dyDescent="0.25">
      <c r="P543" s="5"/>
      <c r="Q543" s="5"/>
    </row>
    <row r="544" spans="16:17" ht="15.75" customHeight="1" x14ac:dyDescent="0.25">
      <c r="P544" s="5"/>
      <c r="Q544" s="5"/>
    </row>
    <row r="545" spans="16:17" ht="15.75" customHeight="1" x14ac:dyDescent="0.25">
      <c r="P545" s="5"/>
      <c r="Q545" s="5"/>
    </row>
    <row r="546" spans="16:17" ht="15.75" customHeight="1" x14ac:dyDescent="0.25">
      <c r="P546" s="5"/>
      <c r="Q546" s="5"/>
    </row>
    <row r="547" spans="16:17" ht="15.75" customHeight="1" x14ac:dyDescent="0.25">
      <c r="P547" s="5"/>
      <c r="Q547" s="5"/>
    </row>
    <row r="548" spans="16:17" ht="15.75" customHeight="1" x14ac:dyDescent="0.25">
      <c r="P548" s="5"/>
      <c r="Q548" s="5"/>
    </row>
    <row r="549" spans="16:17" ht="15.75" customHeight="1" x14ac:dyDescent="0.25">
      <c r="P549" s="5"/>
      <c r="Q549" s="5"/>
    </row>
    <row r="550" spans="16:17" ht="15.75" customHeight="1" x14ac:dyDescent="0.25">
      <c r="P550" s="5"/>
      <c r="Q550" s="5"/>
    </row>
    <row r="551" spans="16:17" ht="15.75" customHeight="1" x14ac:dyDescent="0.25">
      <c r="P551" s="5"/>
      <c r="Q551" s="5"/>
    </row>
    <row r="552" spans="16:17" ht="15.75" customHeight="1" x14ac:dyDescent="0.25">
      <c r="P552" s="5"/>
      <c r="Q552" s="5"/>
    </row>
    <row r="553" spans="16:17" ht="15.75" customHeight="1" x14ac:dyDescent="0.25">
      <c r="P553" s="5"/>
      <c r="Q553" s="5"/>
    </row>
    <row r="554" spans="16:17" ht="15.75" customHeight="1" x14ac:dyDescent="0.25">
      <c r="P554" s="5"/>
      <c r="Q554" s="5"/>
    </row>
    <row r="555" spans="16:17" ht="15.75" customHeight="1" x14ac:dyDescent="0.25">
      <c r="P555" s="5"/>
      <c r="Q555" s="5"/>
    </row>
    <row r="556" spans="16:17" ht="15.75" customHeight="1" x14ac:dyDescent="0.25">
      <c r="P556" s="5"/>
      <c r="Q556" s="5"/>
    </row>
    <row r="557" spans="16:17" ht="15.75" customHeight="1" x14ac:dyDescent="0.25">
      <c r="P557" s="5"/>
      <c r="Q557" s="5"/>
    </row>
    <row r="558" spans="16:17" ht="15.75" customHeight="1" x14ac:dyDescent="0.25">
      <c r="P558" s="5"/>
      <c r="Q558" s="5"/>
    </row>
    <row r="559" spans="16:17" ht="15.75" customHeight="1" x14ac:dyDescent="0.25">
      <c r="P559" s="5"/>
      <c r="Q559" s="5"/>
    </row>
    <row r="560" spans="16:17" ht="15.75" customHeight="1" x14ac:dyDescent="0.25">
      <c r="P560" s="5"/>
      <c r="Q560" s="5"/>
    </row>
    <row r="561" spans="16:17" ht="15.75" customHeight="1" x14ac:dyDescent="0.25">
      <c r="P561" s="5"/>
      <c r="Q561" s="5"/>
    </row>
    <row r="562" spans="16:17" ht="15.75" customHeight="1" x14ac:dyDescent="0.25">
      <c r="P562" s="5"/>
      <c r="Q562" s="5"/>
    </row>
    <row r="563" spans="16:17" ht="15.75" customHeight="1" x14ac:dyDescent="0.25">
      <c r="P563" s="5"/>
      <c r="Q563" s="5"/>
    </row>
    <row r="564" spans="16:17" ht="15.75" customHeight="1" x14ac:dyDescent="0.25">
      <c r="P564" s="5"/>
      <c r="Q564" s="5"/>
    </row>
    <row r="565" spans="16:17" ht="15.75" customHeight="1" x14ac:dyDescent="0.25">
      <c r="P565" s="5"/>
      <c r="Q565" s="5"/>
    </row>
    <row r="566" spans="16:17" ht="15.75" customHeight="1" x14ac:dyDescent="0.25">
      <c r="P566" s="5"/>
      <c r="Q566" s="5"/>
    </row>
    <row r="567" spans="16:17" ht="15.75" customHeight="1" x14ac:dyDescent="0.25">
      <c r="P567" s="5"/>
      <c r="Q567" s="5"/>
    </row>
    <row r="568" spans="16:17" ht="15.75" customHeight="1" x14ac:dyDescent="0.25">
      <c r="P568" s="5"/>
      <c r="Q568" s="5"/>
    </row>
    <row r="569" spans="16:17" ht="15.75" customHeight="1" x14ac:dyDescent="0.25">
      <c r="P569" s="5"/>
      <c r="Q569" s="5"/>
    </row>
    <row r="570" spans="16:17" ht="15.75" customHeight="1" x14ac:dyDescent="0.25">
      <c r="P570" s="5"/>
      <c r="Q570" s="5"/>
    </row>
    <row r="571" spans="16:17" ht="15.75" customHeight="1" x14ac:dyDescent="0.25">
      <c r="P571" s="5"/>
      <c r="Q571" s="5"/>
    </row>
    <row r="572" spans="16:17" ht="15.75" customHeight="1" x14ac:dyDescent="0.25">
      <c r="P572" s="5"/>
      <c r="Q572" s="5"/>
    </row>
    <row r="573" spans="16:17" ht="15.75" customHeight="1" x14ac:dyDescent="0.25">
      <c r="P573" s="5"/>
      <c r="Q573" s="5"/>
    </row>
    <row r="574" spans="16:17" ht="15.75" customHeight="1" x14ac:dyDescent="0.25">
      <c r="P574" s="5"/>
      <c r="Q574" s="5"/>
    </row>
    <row r="575" spans="16:17" ht="15.75" customHeight="1" x14ac:dyDescent="0.25">
      <c r="P575" s="5"/>
      <c r="Q575" s="5"/>
    </row>
    <row r="576" spans="16:17" ht="15.75" customHeight="1" x14ac:dyDescent="0.25">
      <c r="P576" s="5"/>
      <c r="Q576" s="5"/>
    </row>
    <row r="577" spans="16:17" ht="15.75" customHeight="1" x14ac:dyDescent="0.25">
      <c r="P577" s="5"/>
      <c r="Q577" s="5"/>
    </row>
    <row r="578" spans="16:17" ht="15.75" customHeight="1" x14ac:dyDescent="0.25">
      <c r="P578" s="5"/>
      <c r="Q578" s="5"/>
    </row>
    <row r="579" spans="16:17" ht="15.75" customHeight="1" x14ac:dyDescent="0.25">
      <c r="P579" s="5"/>
      <c r="Q579" s="5"/>
    </row>
    <row r="580" spans="16:17" ht="15.75" customHeight="1" x14ac:dyDescent="0.25">
      <c r="P580" s="5"/>
      <c r="Q580" s="5"/>
    </row>
    <row r="581" spans="16:17" ht="15.75" customHeight="1" x14ac:dyDescent="0.25">
      <c r="P581" s="5"/>
      <c r="Q581" s="5"/>
    </row>
    <row r="582" spans="16:17" ht="15.75" customHeight="1" x14ac:dyDescent="0.25">
      <c r="P582" s="5"/>
      <c r="Q582" s="5"/>
    </row>
    <row r="583" spans="16:17" ht="15.75" customHeight="1" x14ac:dyDescent="0.25">
      <c r="P583" s="5"/>
      <c r="Q583" s="5"/>
    </row>
    <row r="584" spans="16:17" ht="15.75" customHeight="1" x14ac:dyDescent="0.25">
      <c r="P584" s="5"/>
      <c r="Q584" s="5"/>
    </row>
    <row r="585" spans="16:17" ht="15.75" customHeight="1" x14ac:dyDescent="0.25">
      <c r="P585" s="5"/>
      <c r="Q585" s="5"/>
    </row>
    <row r="586" spans="16:17" ht="15.75" customHeight="1" x14ac:dyDescent="0.25">
      <c r="P586" s="5"/>
      <c r="Q586" s="5"/>
    </row>
    <row r="587" spans="16:17" ht="15.75" customHeight="1" x14ac:dyDescent="0.25">
      <c r="P587" s="5"/>
      <c r="Q587" s="5"/>
    </row>
    <row r="588" spans="16:17" ht="15.75" customHeight="1" x14ac:dyDescent="0.25">
      <c r="P588" s="5"/>
      <c r="Q588" s="5"/>
    </row>
    <row r="589" spans="16:17" ht="15.75" customHeight="1" x14ac:dyDescent="0.25">
      <c r="P589" s="5"/>
      <c r="Q589" s="5"/>
    </row>
    <row r="590" spans="16:17" ht="15.75" customHeight="1" x14ac:dyDescent="0.25">
      <c r="P590" s="5"/>
      <c r="Q590" s="5"/>
    </row>
    <row r="591" spans="16:17" ht="15.75" customHeight="1" x14ac:dyDescent="0.25">
      <c r="P591" s="5"/>
      <c r="Q591" s="5"/>
    </row>
    <row r="592" spans="16:17" ht="15.75" customHeight="1" x14ac:dyDescent="0.25">
      <c r="P592" s="5"/>
      <c r="Q592" s="5"/>
    </row>
    <row r="593" spans="16:17" ht="15.75" customHeight="1" x14ac:dyDescent="0.25">
      <c r="P593" s="5"/>
      <c r="Q593" s="5"/>
    </row>
    <row r="594" spans="16:17" ht="15.75" customHeight="1" x14ac:dyDescent="0.25">
      <c r="P594" s="5"/>
      <c r="Q594" s="5"/>
    </row>
    <row r="595" spans="16:17" ht="15.75" customHeight="1" x14ac:dyDescent="0.25">
      <c r="P595" s="5"/>
      <c r="Q595" s="5"/>
    </row>
    <row r="596" spans="16:17" ht="15.75" customHeight="1" x14ac:dyDescent="0.25">
      <c r="P596" s="5"/>
      <c r="Q596" s="5"/>
    </row>
    <row r="597" spans="16:17" ht="15.75" customHeight="1" x14ac:dyDescent="0.25">
      <c r="P597" s="5"/>
      <c r="Q597" s="5"/>
    </row>
    <row r="598" spans="16:17" ht="15.75" customHeight="1" x14ac:dyDescent="0.25">
      <c r="P598" s="5"/>
      <c r="Q598" s="5"/>
    </row>
    <row r="599" spans="16:17" ht="15.75" customHeight="1" x14ac:dyDescent="0.25">
      <c r="P599" s="5"/>
      <c r="Q599" s="5"/>
    </row>
    <row r="600" spans="16:17" ht="15.75" customHeight="1" x14ac:dyDescent="0.25">
      <c r="P600" s="5"/>
      <c r="Q600" s="5"/>
    </row>
    <row r="601" spans="16:17" ht="15.75" customHeight="1" x14ac:dyDescent="0.25">
      <c r="P601" s="5"/>
      <c r="Q601" s="5"/>
    </row>
    <row r="602" spans="16:17" ht="15.75" customHeight="1" x14ac:dyDescent="0.25">
      <c r="P602" s="5"/>
      <c r="Q602" s="5"/>
    </row>
    <row r="603" spans="16:17" ht="15.75" customHeight="1" x14ac:dyDescent="0.25">
      <c r="P603" s="5"/>
      <c r="Q603" s="5"/>
    </row>
    <row r="604" spans="16:17" ht="15.75" customHeight="1" x14ac:dyDescent="0.25">
      <c r="P604" s="5"/>
      <c r="Q604" s="5"/>
    </row>
    <row r="605" spans="16:17" ht="15.75" customHeight="1" x14ac:dyDescent="0.25">
      <c r="P605" s="5"/>
      <c r="Q605" s="5"/>
    </row>
    <row r="606" spans="16:17" ht="15.75" customHeight="1" x14ac:dyDescent="0.25">
      <c r="P606" s="5"/>
      <c r="Q606" s="5"/>
    </row>
    <row r="607" spans="16:17" ht="15.75" customHeight="1" x14ac:dyDescent="0.25">
      <c r="P607" s="5"/>
      <c r="Q607" s="5"/>
    </row>
    <row r="608" spans="16:17" ht="15.75" customHeight="1" x14ac:dyDescent="0.25">
      <c r="P608" s="5"/>
      <c r="Q608" s="5"/>
    </row>
    <row r="609" spans="16:17" ht="15.75" customHeight="1" x14ac:dyDescent="0.25">
      <c r="P609" s="5"/>
      <c r="Q609" s="5"/>
    </row>
    <row r="610" spans="16:17" ht="15.75" customHeight="1" x14ac:dyDescent="0.25">
      <c r="P610" s="5"/>
      <c r="Q610" s="5"/>
    </row>
    <row r="611" spans="16:17" ht="15.75" customHeight="1" x14ac:dyDescent="0.25">
      <c r="P611" s="5"/>
      <c r="Q611" s="5"/>
    </row>
    <row r="612" spans="16:17" ht="15.75" customHeight="1" x14ac:dyDescent="0.25">
      <c r="P612" s="5"/>
      <c r="Q612" s="5"/>
    </row>
    <row r="613" spans="16:17" ht="15.75" customHeight="1" x14ac:dyDescent="0.25">
      <c r="P613" s="5"/>
      <c r="Q613" s="5"/>
    </row>
    <row r="614" spans="16:17" ht="15.75" customHeight="1" x14ac:dyDescent="0.25">
      <c r="P614" s="5"/>
      <c r="Q614" s="5"/>
    </row>
    <row r="615" spans="16:17" ht="15.75" customHeight="1" x14ac:dyDescent="0.25">
      <c r="P615" s="5"/>
      <c r="Q615" s="5"/>
    </row>
    <row r="616" spans="16:17" ht="15.75" customHeight="1" x14ac:dyDescent="0.25">
      <c r="P616" s="5"/>
      <c r="Q616" s="5"/>
    </row>
    <row r="617" spans="16:17" ht="15.75" customHeight="1" x14ac:dyDescent="0.25">
      <c r="P617" s="5"/>
      <c r="Q617" s="5"/>
    </row>
    <row r="618" spans="16:17" ht="15.75" customHeight="1" x14ac:dyDescent="0.25">
      <c r="P618" s="5"/>
      <c r="Q618" s="5"/>
    </row>
    <row r="619" spans="16:17" ht="15.75" customHeight="1" x14ac:dyDescent="0.25">
      <c r="P619" s="5"/>
      <c r="Q619" s="5"/>
    </row>
    <row r="620" spans="16:17" ht="15.75" customHeight="1" x14ac:dyDescent="0.25">
      <c r="P620" s="5"/>
      <c r="Q620" s="5"/>
    </row>
    <row r="621" spans="16:17" ht="15.75" customHeight="1" x14ac:dyDescent="0.25">
      <c r="P621" s="5"/>
      <c r="Q621" s="5"/>
    </row>
    <row r="622" spans="16:17" ht="15.75" customHeight="1" x14ac:dyDescent="0.25">
      <c r="P622" s="5"/>
      <c r="Q622" s="5"/>
    </row>
    <row r="623" spans="16:17" ht="15.75" customHeight="1" x14ac:dyDescent="0.25">
      <c r="P623" s="5"/>
      <c r="Q623" s="5"/>
    </row>
    <row r="624" spans="16:17" ht="15.75" customHeight="1" x14ac:dyDescent="0.25">
      <c r="P624" s="5"/>
      <c r="Q624" s="5"/>
    </row>
    <row r="625" spans="16:17" ht="15.75" customHeight="1" x14ac:dyDescent="0.25">
      <c r="P625" s="5"/>
      <c r="Q625" s="5"/>
    </row>
    <row r="626" spans="16:17" ht="15.75" customHeight="1" x14ac:dyDescent="0.25">
      <c r="P626" s="5"/>
      <c r="Q626" s="5"/>
    </row>
    <row r="627" spans="16:17" ht="15.75" customHeight="1" x14ac:dyDescent="0.25">
      <c r="P627" s="5"/>
      <c r="Q627" s="5"/>
    </row>
    <row r="628" spans="16:17" ht="15.75" customHeight="1" x14ac:dyDescent="0.25">
      <c r="P628" s="5"/>
      <c r="Q628" s="5"/>
    </row>
    <row r="629" spans="16:17" ht="15.75" customHeight="1" x14ac:dyDescent="0.25">
      <c r="P629" s="5"/>
      <c r="Q629" s="5"/>
    </row>
    <row r="630" spans="16:17" ht="15.75" customHeight="1" x14ac:dyDescent="0.25">
      <c r="P630" s="5"/>
      <c r="Q630" s="5"/>
    </row>
    <row r="631" spans="16:17" ht="15.75" customHeight="1" x14ac:dyDescent="0.25">
      <c r="P631" s="5"/>
      <c r="Q631" s="5"/>
    </row>
    <row r="632" spans="16:17" ht="15.75" customHeight="1" x14ac:dyDescent="0.25">
      <c r="P632" s="5"/>
      <c r="Q632" s="5"/>
    </row>
    <row r="633" spans="16:17" ht="15.75" customHeight="1" x14ac:dyDescent="0.25">
      <c r="P633" s="5"/>
      <c r="Q633" s="5"/>
    </row>
    <row r="634" spans="16:17" ht="15.75" customHeight="1" x14ac:dyDescent="0.25">
      <c r="P634" s="5"/>
      <c r="Q634" s="5"/>
    </row>
    <row r="635" spans="16:17" ht="15.75" customHeight="1" x14ac:dyDescent="0.25">
      <c r="P635" s="5"/>
      <c r="Q635" s="5"/>
    </row>
    <row r="636" spans="16:17" ht="15.75" customHeight="1" x14ac:dyDescent="0.25">
      <c r="P636" s="5"/>
      <c r="Q636" s="5"/>
    </row>
    <row r="637" spans="16:17" ht="15.75" customHeight="1" x14ac:dyDescent="0.25">
      <c r="P637" s="5"/>
      <c r="Q637" s="5"/>
    </row>
    <row r="638" spans="16:17" ht="15.75" customHeight="1" x14ac:dyDescent="0.25">
      <c r="P638" s="5"/>
      <c r="Q638" s="5"/>
    </row>
    <row r="639" spans="16:17" ht="15.75" customHeight="1" x14ac:dyDescent="0.25">
      <c r="P639" s="5"/>
      <c r="Q639" s="5"/>
    </row>
    <row r="640" spans="16:17" ht="15.75" customHeight="1" x14ac:dyDescent="0.25">
      <c r="P640" s="5"/>
      <c r="Q640" s="5"/>
    </row>
    <row r="641" spans="16:17" ht="15.75" customHeight="1" x14ac:dyDescent="0.25">
      <c r="P641" s="5"/>
      <c r="Q641" s="5"/>
    </row>
    <row r="642" spans="16:17" ht="15.75" customHeight="1" x14ac:dyDescent="0.25">
      <c r="P642" s="5"/>
      <c r="Q642" s="5"/>
    </row>
    <row r="643" spans="16:17" ht="15.75" customHeight="1" x14ac:dyDescent="0.25">
      <c r="P643" s="5"/>
      <c r="Q643" s="5"/>
    </row>
    <row r="644" spans="16:17" ht="15.75" customHeight="1" x14ac:dyDescent="0.25">
      <c r="P644" s="5"/>
      <c r="Q644" s="5"/>
    </row>
    <row r="645" spans="16:17" ht="15.75" customHeight="1" x14ac:dyDescent="0.25">
      <c r="P645" s="5"/>
      <c r="Q645" s="5"/>
    </row>
    <row r="646" spans="16:17" ht="15.75" customHeight="1" x14ac:dyDescent="0.25">
      <c r="P646" s="5"/>
      <c r="Q646" s="5"/>
    </row>
    <row r="647" spans="16:17" ht="15.75" customHeight="1" x14ac:dyDescent="0.25">
      <c r="P647" s="5"/>
      <c r="Q647" s="5"/>
    </row>
    <row r="648" spans="16:17" ht="15.75" customHeight="1" x14ac:dyDescent="0.25">
      <c r="P648" s="5"/>
      <c r="Q648" s="5"/>
    </row>
    <row r="649" spans="16:17" ht="15.75" customHeight="1" x14ac:dyDescent="0.25">
      <c r="P649" s="5"/>
      <c r="Q649" s="5"/>
    </row>
    <row r="650" spans="16:17" ht="15.75" customHeight="1" x14ac:dyDescent="0.25">
      <c r="P650" s="5"/>
      <c r="Q650" s="5"/>
    </row>
    <row r="651" spans="16:17" ht="15.75" customHeight="1" x14ac:dyDescent="0.25">
      <c r="P651" s="5"/>
      <c r="Q651" s="5"/>
    </row>
    <row r="652" spans="16:17" ht="15.75" customHeight="1" x14ac:dyDescent="0.25">
      <c r="P652" s="5"/>
      <c r="Q652" s="5"/>
    </row>
    <row r="653" spans="16:17" ht="15.75" customHeight="1" x14ac:dyDescent="0.25">
      <c r="P653" s="5"/>
      <c r="Q653" s="5"/>
    </row>
    <row r="654" spans="16:17" ht="15.75" customHeight="1" x14ac:dyDescent="0.25">
      <c r="P654" s="5"/>
      <c r="Q654" s="5"/>
    </row>
    <row r="655" spans="16:17" ht="15.75" customHeight="1" x14ac:dyDescent="0.25">
      <c r="P655" s="5"/>
      <c r="Q655" s="5"/>
    </row>
    <row r="656" spans="16:17" ht="15.75" customHeight="1" x14ac:dyDescent="0.25">
      <c r="P656" s="5"/>
      <c r="Q656" s="5"/>
    </row>
    <row r="657" spans="16:17" ht="15.75" customHeight="1" x14ac:dyDescent="0.25">
      <c r="P657" s="5"/>
      <c r="Q657" s="5"/>
    </row>
    <row r="658" spans="16:17" ht="15.75" customHeight="1" x14ac:dyDescent="0.25">
      <c r="P658" s="5"/>
      <c r="Q658" s="5"/>
    </row>
    <row r="659" spans="16:17" ht="15.75" customHeight="1" x14ac:dyDescent="0.25">
      <c r="P659" s="5"/>
      <c r="Q659" s="5"/>
    </row>
    <row r="660" spans="16:17" ht="15.75" customHeight="1" x14ac:dyDescent="0.25">
      <c r="P660" s="5"/>
      <c r="Q660" s="5"/>
    </row>
    <row r="661" spans="16:17" ht="15.75" customHeight="1" x14ac:dyDescent="0.25">
      <c r="P661" s="5"/>
      <c r="Q661" s="5"/>
    </row>
    <row r="662" spans="16:17" ht="15.75" customHeight="1" x14ac:dyDescent="0.25">
      <c r="P662" s="5"/>
      <c r="Q662" s="5"/>
    </row>
    <row r="663" spans="16:17" ht="15.75" customHeight="1" x14ac:dyDescent="0.25">
      <c r="P663" s="5"/>
      <c r="Q663" s="5"/>
    </row>
    <row r="664" spans="16:17" ht="15.75" customHeight="1" x14ac:dyDescent="0.25">
      <c r="P664" s="5"/>
      <c r="Q664" s="5"/>
    </row>
    <row r="665" spans="16:17" ht="15.75" customHeight="1" x14ac:dyDescent="0.25">
      <c r="P665" s="5"/>
      <c r="Q665" s="5"/>
    </row>
    <row r="666" spans="16:17" ht="15.75" customHeight="1" x14ac:dyDescent="0.25">
      <c r="P666" s="5"/>
      <c r="Q666" s="5"/>
    </row>
    <row r="667" spans="16:17" ht="15.75" customHeight="1" x14ac:dyDescent="0.25">
      <c r="P667" s="5"/>
      <c r="Q667" s="5"/>
    </row>
    <row r="668" spans="16:17" ht="15.75" customHeight="1" x14ac:dyDescent="0.25">
      <c r="P668" s="5"/>
      <c r="Q668" s="5"/>
    </row>
    <row r="669" spans="16:17" ht="15.75" customHeight="1" x14ac:dyDescent="0.25">
      <c r="P669" s="5"/>
      <c r="Q669" s="5"/>
    </row>
    <row r="670" spans="16:17" ht="15.75" customHeight="1" x14ac:dyDescent="0.25">
      <c r="P670" s="5"/>
      <c r="Q670" s="5"/>
    </row>
    <row r="671" spans="16:17" ht="15.75" customHeight="1" x14ac:dyDescent="0.25">
      <c r="P671" s="5"/>
      <c r="Q671" s="5"/>
    </row>
    <row r="672" spans="16:17" ht="15.75" customHeight="1" x14ac:dyDescent="0.25">
      <c r="P672" s="5"/>
      <c r="Q672" s="5"/>
    </row>
    <row r="673" spans="16:17" ht="15.75" customHeight="1" x14ac:dyDescent="0.25">
      <c r="P673" s="5"/>
      <c r="Q673" s="5"/>
    </row>
    <row r="674" spans="16:17" ht="15.75" customHeight="1" x14ac:dyDescent="0.25">
      <c r="P674" s="5"/>
      <c r="Q674" s="5"/>
    </row>
    <row r="675" spans="16:17" ht="15.75" customHeight="1" x14ac:dyDescent="0.25">
      <c r="P675" s="5"/>
      <c r="Q675" s="5"/>
    </row>
    <row r="676" spans="16:17" ht="15.75" customHeight="1" x14ac:dyDescent="0.25">
      <c r="P676" s="5"/>
      <c r="Q676" s="5"/>
    </row>
    <row r="677" spans="16:17" ht="15.75" customHeight="1" x14ac:dyDescent="0.25">
      <c r="P677" s="5"/>
      <c r="Q677" s="5"/>
    </row>
    <row r="678" spans="16:17" ht="15.75" customHeight="1" x14ac:dyDescent="0.25">
      <c r="P678" s="5"/>
      <c r="Q678" s="5"/>
    </row>
    <row r="679" spans="16:17" ht="15.75" customHeight="1" x14ac:dyDescent="0.25">
      <c r="P679" s="5"/>
      <c r="Q679" s="5"/>
    </row>
    <row r="680" spans="16:17" ht="15.75" customHeight="1" x14ac:dyDescent="0.25">
      <c r="P680" s="5"/>
      <c r="Q680" s="5"/>
    </row>
    <row r="681" spans="16:17" ht="15.75" customHeight="1" x14ac:dyDescent="0.25">
      <c r="P681" s="5"/>
      <c r="Q681" s="5"/>
    </row>
    <row r="682" spans="16:17" ht="15.75" customHeight="1" x14ac:dyDescent="0.25">
      <c r="P682" s="5"/>
      <c r="Q682" s="5"/>
    </row>
    <row r="683" spans="16:17" ht="15.75" customHeight="1" x14ac:dyDescent="0.25">
      <c r="P683" s="5"/>
      <c r="Q683" s="5"/>
    </row>
    <row r="684" spans="16:17" ht="15.75" customHeight="1" x14ac:dyDescent="0.25">
      <c r="P684" s="5"/>
      <c r="Q684" s="5"/>
    </row>
    <row r="685" spans="16:17" ht="15.75" customHeight="1" x14ac:dyDescent="0.25">
      <c r="P685" s="5"/>
      <c r="Q685" s="5"/>
    </row>
    <row r="686" spans="16:17" ht="15.75" customHeight="1" x14ac:dyDescent="0.25">
      <c r="P686" s="5"/>
      <c r="Q686" s="5"/>
    </row>
    <row r="687" spans="16:17" ht="15.75" customHeight="1" x14ac:dyDescent="0.25">
      <c r="P687" s="5"/>
      <c r="Q687" s="5"/>
    </row>
    <row r="688" spans="16:17" ht="15.75" customHeight="1" x14ac:dyDescent="0.25">
      <c r="P688" s="5"/>
      <c r="Q688" s="5"/>
    </row>
    <row r="689" spans="16:17" ht="15.75" customHeight="1" x14ac:dyDescent="0.25">
      <c r="P689" s="5"/>
      <c r="Q689" s="5"/>
    </row>
    <row r="690" spans="16:17" ht="15.75" customHeight="1" x14ac:dyDescent="0.25">
      <c r="P690" s="5"/>
      <c r="Q690" s="5"/>
    </row>
    <row r="691" spans="16:17" ht="15.75" customHeight="1" x14ac:dyDescent="0.25">
      <c r="P691" s="5"/>
      <c r="Q691" s="5"/>
    </row>
    <row r="692" spans="16:17" ht="15.75" customHeight="1" x14ac:dyDescent="0.25">
      <c r="P692" s="5"/>
      <c r="Q692" s="5"/>
    </row>
    <row r="693" spans="16:17" ht="15.75" customHeight="1" x14ac:dyDescent="0.25">
      <c r="P693" s="5"/>
      <c r="Q693" s="5"/>
    </row>
    <row r="694" spans="16:17" ht="15.75" customHeight="1" x14ac:dyDescent="0.25">
      <c r="P694" s="5"/>
      <c r="Q694" s="5"/>
    </row>
    <row r="695" spans="16:17" ht="15.75" customHeight="1" x14ac:dyDescent="0.25">
      <c r="P695" s="5"/>
      <c r="Q695" s="5"/>
    </row>
    <row r="696" spans="16:17" ht="15.75" customHeight="1" x14ac:dyDescent="0.25">
      <c r="P696" s="5"/>
      <c r="Q696" s="5"/>
    </row>
    <row r="697" spans="16:17" ht="15.75" customHeight="1" x14ac:dyDescent="0.25">
      <c r="P697" s="5"/>
      <c r="Q697" s="5"/>
    </row>
    <row r="698" spans="16:17" ht="15.75" customHeight="1" x14ac:dyDescent="0.25">
      <c r="P698" s="5"/>
      <c r="Q698" s="5"/>
    </row>
    <row r="699" spans="16:17" ht="15.75" customHeight="1" x14ac:dyDescent="0.25">
      <c r="P699" s="5"/>
      <c r="Q699" s="5"/>
    </row>
    <row r="700" spans="16:17" ht="15.75" customHeight="1" x14ac:dyDescent="0.25">
      <c r="P700" s="5"/>
      <c r="Q700" s="5"/>
    </row>
    <row r="701" spans="16:17" ht="15.75" customHeight="1" x14ac:dyDescent="0.25">
      <c r="P701" s="5"/>
      <c r="Q701" s="5"/>
    </row>
    <row r="702" spans="16:17" ht="15.75" customHeight="1" x14ac:dyDescent="0.25">
      <c r="P702" s="5"/>
      <c r="Q702" s="5"/>
    </row>
    <row r="703" spans="16:17" ht="15.75" customHeight="1" x14ac:dyDescent="0.25">
      <c r="P703" s="5"/>
      <c r="Q703" s="5"/>
    </row>
    <row r="704" spans="16:17" ht="15.75" customHeight="1" x14ac:dyDescent="0.25">
      <c r="P704" s="5"/>
      <c r="Q704" s="5"/>
    </row>
    <row r="705" spans="16:17" ht="15.75" customHeight="1" x14ac:dyDescent="0.25">
      <c r="P705" s="5"/>
      <c r="Q705" s="5"/>
    </row>
    <row r="706" spans="16:17" ht="15.75" customHeight="1" x14ac:dyDescent="0.25">
      <c r="P706" s="5"/>
      <c r="Q706" s="5"/>
    </row>
    <row r="707" spans="16:17" ht="15.75" customHeight="1" x14ac:dyDescent="0.25">
      <c r="P707" s="5"/>
      <c r="Q707" s="5"/>
    </row>
    <row r="708" spans="16:17" ht="15.75" customHeight="1" x14ac:dyDescent="0.25">
      <c r="P708" s="5"/>
      <c r="Q708" s="5"/>
    </row>
    <row r="709" spans="16:17" ht="15.75" customHeight="1" x14ac:dyDescent="0.25">
      <c r="P709" s="5"/>
      <c r="Q709" s="5"/>
    </row>
    <row r="710" spans="16:17" ht="15.75" customHeight="1" x14ac:dyDescent="0.25">
      <c r="P710" s="5"/>
      <c r="Q710" s="5"/>
    </row>
    <row r="711" spans="16:17" ht="15.75" customHeight="1" x14ac:dyDescent="0.25">
      <c r="P711" s="5"/>
      <c r="Q711" s="5"/>
    </row>
    <row r="712" spans="16:17" ht="15.75" customHeight="1" x14ac:dyDescent="0.25">
      <c r="P712" s="5"/>
      <c r="Q712" s="5"/>
    </row>
    <row r="713" spans="16:17" ht="15.75" customHeight="1" x14ac:dyDescent="0.25">
      <c r="P713" s="5"/>
      <c r="Q713" s="5"/>
    </row>
    <row r="714" spans="16:17" ht="15.75" customHeight="1" x14ac:dyDescent="0.25">
      <c r="P714" s="5"/>
      <c r="Q714" s="5"/>
    </row>
    <row r="715" spans="16:17" ht="15.75" customHeight="1" x14ac:dyDescent="0.25">
      <c r="P715" s="5"/>
      <c r="Q715" s="5"/>
    </row>
    <row r="716" spans="16:17" ht="15.75" customHeight="1" x14ac:dyDescent="0.25">
      <c r="P716" s="5"/>
      <c r="Q716" s="5"/>
    </row>
    <row r="717" spans="16:17" ht="15.75" customHeight="1" x14ac:dyDescent="0.25">
      <c r="P717" s="5"/>
      <c r="Q717" s="5"/>
    </row>
    <row r="718" spans="16:17" ht="15.75" customHeight="1" x14ac:dyDescent="0.25">
      <c r="P718" s="5"/>
      <c r="Q718" s="5"/>
    </row>
    <row r="719" spans="16:17" ht="15.75" customHeight="1" x14ac:dyDescent="0.25">
      <c r="P719" s="5"/>
      <c r="Q719" s="5"/>
    </row>
    <row r="720" spans="16:17" ht="15.75" customHeight="1" x14ac:dyDescent="0.25">
      <c r="P720" s="5"/>
      <c r="Q720" s="5"/>
    </row>
    <row r="721" spans="16:17" ht="15.75" customHeight="1" x14ac:dyDescent="0.25">
      <c r="P721" s="5"/>
      <c r="Q721" s="5"/>
    </row>
    <row r="722" spans="16:17" ht="15.75" customHeight="1" x14ac:dyDescent="0.25">
      <c r="P722" s="5"/>
      <c r="Q722" s="5"/>
    </row>
    <row r="723" spans="16:17" ht="15.75" customHeight="1" x14ac:dyDescent="0.25">
      <c r="P723" s="5"/>
      <c r="Q723" s="5"/>
    </row>
    <row r="724" spans="16:17" ht="15.75" customHeight="1" x14ac:dyDescent="0.25">
      <c r="P724" s="5"/>
      <c r="Q724" s="5"/>
    </row>
    <row r="725" spans="16:17" ht="15.75" customHeight="1" x14ac:dyDescent="0.25">
      <c r="P725" s="5"/>
      <c r="Q725" s="5"/>
    </row>
    <row r="726" spans="16:17" ht="15.75" customHeight="1" x14ac:dyDescent="0.25">
      <c r="P726" s="5"/>
      <c r="Q726" s="5"/>
    </row>
    <row r="727" spans="16:17" ht="15.75" customHeight="1" x14ac:dyDescent="0.25">
      <c r="P727" s="5"/>
      <c r="Q727" s="5"/>
    </row>
    <row r="728" spans="16:17" ht="15.75" customHeight="1" x14ac:dyDescent="0.25">
      <c r="P728" s="5"/>
      <c r="Q728" s="5"/>
    </row>
    <row r="729" spans="16:17" ht="15.75" customHeight="1" x14ac:dyDescent="0.25">
      <c r="P729" s="5"/>
      <c r="Q729" s="5"/>
    </row>
    <row r="730" spans="16:17" ht="15.75" customHeight="1" x14ac:dyDescent="0.25">
      <c r="P730" s="5"/>
      <c r="Q730" s="5"/>
    </row>
    <row r="731" spans="16:17" ht="15.75" customHeight="1" x14ac:dyDescent="0.25">
      <c r="P731" s="5"/>
      <c r="Q731" s="5"/>
    </row>
    <row r="732" spans="16:17" ht="15.75" customHeight="1" x14ac:dyDescent="0.25">
      <c r="P732" s="5"/>
      <c r="Q732" s="5"/>
    </row>
    <row r="733" spans="16:17" ht="15.75" customHeight="1" x14ac:dyDescent="0.25">
      <c r="P733" s="5"/>
      <c r="Q733" s="5"/>
    </row>
    <row r="734" spans="16:17" ht="15.75" customHeight="1" x14ac:dyDescent="0.25">
      <c r="P734" s="5"/>
      <c r="Q734" s="5"/>
    </row>
    <row r="735" spans="16:17" ht="15.75" customHeight="1" x14ac:dyDescent="0.25">
      <c r="P735" s="5"/>
      <c r="Q735" s="5"/>
    </row>
    <row r="736" spans="16:17" ht="15.75" customHeight="1" x14ac:dyDescent="0.25">
      <c r="P736" s="5"/>
      <c r="Q736" s="5"/>
    </row>
    <row r="737" spans="16:17" ht="15.75" customHeight="1" x14ac:dyDescent="0.25">
      <c r="P737" s="5"/>
      <c r="Q737" s="5"/>
    </row>
    <row r="738" spans="16:17" ht="15.75" customHeight="1" x14ac:dyDescent="0.25">
      <c r="P738" s="5"/>
      <c r="Q738" s="5"/>
    </row>
    <row r="739" spans="16:17" ht="15.75" customHeight="1" x14ac:dyDescent="0.25">
      <c r="P739" s="5"/>
      <c r="Q739" s="5"/>
    </row>
    <row r="740" spans="16:17" ht="15.75" customHeight="1" x14ac:dyDescent="0.25">
      <c r="P740" s="5"/>
      <c r="Q740" s="5"/>
    </row>
    <row r="741" spans="16:17" ht="15.75" customHeight="1" x14ac:dyDescent="0.25">
      <c r="P741" s="5"/>
      <c r="Q741" s="5"/>
    </row>
    <row r="742" spans="16:17" ht="15.75" customHeight="1" x14ac:dyDescent="0.25">
      <c r="P742" s="5"/>
      <c r="Q742" s="5"/>
    </row>
    <row r="743" spans="16:17" ht="15.75" customHeight="1" x14ac:dyDescent="0.25">
      <c r="P743" s="5"/>
      <c r="Q743" s="5"/>
    </row>
    <row r="744" spans="16:17" ht="15.75" customHeight="1" x14ac:dyDescent="0.25">
      <c r="P744" s="5"/>
      <c r="Q744" s="5"/>
    </row>
    <row r="745" spans="16:17" ht="15.75" customHeight="1" x14ac:dyDescent="0.25">
      <c r="P745" s="5"/>
      <c r="Q745" s="5"/>
    </row>
    <row r="746" spans="16:17" ht="15.75" customHeight="1" x14ac:dyDescent="0.25">
      <c r="P746" s="5"/>
      <c r="Q746" s="5"/>
    </row>
    <row r="747" spans="16:17" ht="15.75" customHeight="1" x14ac:dyDescent="0.25">
      <c r="P747" s="5"/>
      <c r="Q747" s="5"/>
    </row>
    <row r="748" spans="16:17" ht="15.75" customHeight="1" x14ac:dyDescent="0.25">
      <c r="P748" s="5"/>
      <c r="Q748" s="5"/>
    </row>
    <row r="749" spans="16:17" ht="15.75" customHeight="1" x14ac:dyDescent="0.25">
      <c r="P749" s="5"/>
      <c r="Q749" s="5"/>
    </row>
    <row r="750" spans="16:17" ht="15.75" customHeight="1" x14ac:dyDescent="0.25">
      <c r="P750" s="5"/>
      <c r="Q750" s="5"/>
    </row>
    <row r="751" spans="16:17" ht="15.75" customHeight="1" x14ac:dyDescent="0.25">
      <c r="P751" s="5"/>
      <c r="Q751" s="5"/>
    </row>
    <row r="752" spans="16:17" ht="15.75" customHeight="1" x14ac:dyDescent="0.25">
      <c r="P752" s="5"/>
      <c r="Q752" s="5"/>
    </row>
    <row r="753" spans="16:17" ht="15.75" customHeight="1" x14ac:dyDescent="0.25">
      <c r="P753" s="5"/>
      <c r="Q753" s="5"/>
    </row>
    <row r="754" spans="16:17" ht="15.75" customHeight="1" x14ac:dyDescent="0.25">
      <c r="P754" s="5"/>
      <c r="Q754" s="5"/>
    </row>
    <row r="755" spans="16:17" ht="15.75" customHeight="1" x14ac:dyDescent="0.25">
      <c r="P755" s="5"/>
      <c r="Q755" s="5"/>
    </row>
    <row r="756" spans="16:17" ht="15.75" customHeight="1" x14ac:dyDescent="0.25">
      <c r="P756" s="5"/>
      <c r="Q756" s="5"/>
    </row>
    <row r="757" spans="16:17" ht="15.75" customHeight="1" x14ac:dyDescent="0.25">
      <c r="P757" s="5"/>
      <c r="Q757" s="5"/>
    </row>
    <row r="758" spans="16:17" ht="15.75" customHeight="1" x14ac:dyDescent="0.25">
      <c r="P758" s="5"/>
      <c r="Q758" s="5"/>
    </row>
    <row r="759" spans="16:17" ht="15.75" customHeight="1" x14ac:dyDescent="0.25">
      <c r="P759" s="5"/>
      <c r="Q759" s="5"/>
    </row>
    <row r="760" spans="16:17" ht="15.75" customHeight="1" x14ac:dyDescent="0.25">
      <c r="P760" s="5"/>
      <c r="Q760" s="5"/>
    </row>
    <row r="761" spans="16:17" ht="15.75" customHeight="1" x14ac:dyDescent="0.25">
      <c r="P761" s="5"/>
      <c r="Q761" s="5"/>
    </row>
    <row r="762" spans="16:17" ht="15.75" customHeight="1" x14ac:dyDescent="0.25">
      <c r="P762" s="5"/>
      <c r="Q762" s="5"/>
    </row>
    <row r="763" spans="16:17" ht="15.75" customHeight="1" x14ac:dyDescent="0.25">
      <c r="P763" s="5"/>
      <c r="Q763" s="5"/>
    </row>
    <row r="764" spans="16:17" ht="15.75" customHeight="1" x14ac:dyDescent="0.25">
      <c r="P764" s="5"/>
      <c r="Q764" s="5"/>
    </row>
    <row r="765" spans="16:17" ht="15.75" customHeight="1" x14ac:dyDescent="0.25">
      <c r="P765" s="5"/>
      <c r="Q765" s="5"/>
    </row>
    <row r="766" spans="16:17" ht="15.75" customHeight="1" x14ac:dyDescent="0.25">
      <c r="P766" s="5"/>
      <c r="Q766" s="5"/>
    </row>
    <row r="767" spans="16:17" ht="15.75" customHeight="1" x14ac:dyDescent="0.25">
      <c r="P767" s="5"/>
      <c r="Q767" s="5"/>
    </row>
    <row r="768" spans="16:17" ht="15.75" customHeight="1" x14ac:dyDescent="0.25">
      <c r="P768" s="5"/>
      <c r="Q768" s="5"/>
    </row>
    <row r="769" spans="16:17" ht="15.75" customHeight="1" x14ac:dyDescent="0.25">
      <c r="P769" s="5"/>
      <c r="Q769" s="5"/>
    </row>
    <row r="770" spans="16:17" ht="15.75" customHeight="1" x14ac:dyDescent="0.25">
      <c r="P770" s="5"/>
      <c r="Q770" s="5"/>
    </row>
    <row r="771" spans="16:17" ht="15.75" customHeight="1" x14ac:dyDescent="0.25">
      <c r="P771" s="5"/>
      <c r="Q771" s="5"/>
    </row>
    <row r="772" spans="16:17" ht="15.75" customHeight="1" x14ac:dyDescent="0.25">
      <c r="P772" s="5"/>
      <c r="Q772" s="5"/>
    </row>
    <row r="773" spans="16:17" ht="15.75" customHeight="1" x14ac:dyDescent="0.25">
      <c r="P773" s="5"/>
      <c r="Q773" s="5"/>
    </row>
    <row r="774" spans="16:17" ht="15.75" customHeight="1" x14ac:dyDescent="0.25">
      <c r="P774" s="5"/>
      <c r="Q774" s="5"/>
    </row>
    <row r="775" spans="16:17" ht="15.75" customHeight="1" x14ac:dyDescent="0.25">
      <c r="P775" s="5"/>
      <c r="Q775" s="5"/>
    </row>
    <row r="776" spans="16:17" ht="15.75" customHeight="1" x14ac:dyDescent="0.25">
      <c r="P776" s="5"/>
      <c r="Q776" s="5"/>
    </row>
    <row r="777" spans="16:17" ht="15.75" customHeight="1" x14ac:dyDescent="0.25">
      <c r="P777" s="5"/>
      <c r="Q777" s="5"/>
    </row>
    <row r="778" spans="16:17" ht="15.75" customHeight="1" x14ac:dyDescent="0.25">
      <c r="P778" s="5"/>
      <c r="Q778" s="5"/>
    </row>
    <row r="779" spans="16:17" ht="15.75" customHeight="1" x14ac:dyDescent="0.25">
      <c r="P779" s="5"/>
      <c r="Q779" s="5"/>
    </row>
    <row r="780" spans="16:17" ht="15.75" customHeight="1" x14ac:dyDescent="0.25">
      <c r="P780" s="5"/>
      <c r="Q780" s="5"/>
    </row>
    <row r="781" spans="16:17" ht="15.75" customHeight="1" x14ac:dyDescent="0.25">
      <c r="P781" s="5"/>
      <c r="Q781" s="5"/>
    </row>
    <row r="782" spans="16:17" ht="15.75" customHeight="1" x14ac:dyDescent="0.25">
      <c r="P782" s="5"/>
      <c r="Q782" s="5"/>
    </row>
    <row r="783" spans="16:17" ht="15.75" customHeight="1" x14ac:dyDescent="0.25">
      <c r="P783" s="5"/>
      <c r="Q783" s="5"/>
    </row>
    <row r="784" spans="16:17" ht="15.75" customHeight="1" x14ac:dyDescent="0.25">
      <c r="P784" s="5"/>
      <c r="Q784" s="5"/>
    </row>
    <row r="785" spans="16:17" ht="15.75" customHeight="1" x14ac:dyDescent="0.25">
      <c r="P785" s="5"/>
      <c r="Q785" s="5"/>
    </row>
    <row r="786" spans="16:17" ht="15.75" customHeight="1" x14ac:dyDescent="0.25">
      <c r="P786" s="5"/>
      <c r="Q786" s="5"/>
    </row>
    <row r="787" spans="16:17" ht="15.75" customHeight="1" x14ac:dyDescent="0.25">
      <c r="P787" s="5"/>
      <c r="Q787" s="5"/>
    </row>
    <row r="788" spans="16:17" ht="15.75" customHeight="1" x14ac:dyDescent="0.25">
      <c r="P788" s="5"/>
      <c r="Q788" s="5"/>
    </row>
    <row r="789" spans="16:17" ht="15.75" customHeight="1" x14ac:dyDescent="0.25">
      <c r="P789" s="5"/>
      <c r="Q789" s="5"/>
    </row>
    <row r="790" spans="16:17" ht="15.75" customHeight="1" x14ac:dyDescent="0.25">
      <c r="P790" s="5"/>
      <c r="Q790" s="5"/>
    </row>
    <row r="791" spans="16:17" ht="15.75" customHeight="1" x14ac:dyDescent="0.25">
      <c r="P791" s="5"/>
      <c r="Q791" s="5"/>
    </row>
    <row r="792" spans="16:17" ht="15.75" customHeight="1" x14ac:dyDescent="0.25">
      <c r="P792" s="5"/>
      <c r="Q792" s="5"/>
    </row>
    <row r="793" spans="16:17" ht="15.75" customHeight="1" x14ac:dyDescent="0.25">
      <c r="P793" s="5"/>
      <c r="Q793" s="5"/>
    </row>
    <row r="794" spans="16:17" ht="15.75" customHeight="1" x14ac:dyDescent="0.25">
      <c r="P794" s="5"/>
      <c r="Q794" s="5"/>
    </row>
    <row r="795" spans="16:17" ht="15.75" customHeight="1" x14ac:dyDescent="0.25">
      <c r="P795" s="5"/>
      <c r="Q795" s="5"/>
    </row>
    <row r="796" spans="16:17" ht="15.75" customHeight="1" x14ac:dyDescent="0.25">
      <c r="P796" s="5"/>
      <c r="Q796" s="5"/>
    </row>
    <row r="797" spans="16:17" ht="15.75" customHeight="1" x14ac:dyDescent="0.25">
      <c r="P797" s="5"/>
      <c r="Q797" s="5"/>
    </row>
    <row r="798" spans="16:17" ht="15.75" customHeight="1" x14ac:dyDescent="0.25">
      <c r="P798" s="5"/>
      <c r="Q798" s="5"/>
    </row>
    <row r="799" spans="16:17" ht="15.75" customHeight="1" x14ac:dyDescent="0.25">
      <c r="P799" s="5"/>
      <c r="Q799" s="5"/>
    </row>
    <row r="800" spans="16:17" ht="15.75" customHeight="1" x14ac:dyDescent="0.25">
      <c r="P800" s="5"/>
      <c r="Q800" s="5"/>
    </row>
    <row r="801" spans="16:17" ht="15.75" customHeight="1" x14ac:dyDescent="0.25">
      <c r="P801" s="5"/>
      <c r="Q801" s="5"/>
    </row>
    <row r="802" spans="16:17" ht="15.75" customHeight="1" x14ac:dyDescent="0.25">
      <c r="P802" s="5"/>
      <c r="Q802" s="5"/>
    </row>
    <row r="803" spans="16:17" ht="15.75" customHeight="1" x14ac:dyDescent="0.25">
      <c r="P803" s="5"/>
      <c r="Q803" s="5"/>
    </row>
    <row r="804" spans="16:17" ht="15.75" customHeight="1" x14ac:dyDescent="0.25">
      <c r="P804" s="5"/>
      <c r="Q804" s="5"/>
    </row>
    <row r="805" spans="16:17" ht="15.75" customHeight="1" x14ac:dyDescent="0.25">
      <c r="P805" s="5"/>
      <c r="Q805" s="5"/>
    </row>
    <row r="806" spans="16:17" ht="15.75" customHeight="1" x14ac:dyDescent="0.25">
      <c r="P806" s="5"/>
      <c r="Q806" s="5"/>
    </row>
    <row r="807" spans="16:17" ht="15.75" customHeight="1" x14ac:dyDescent="0.25">
      <c r="P807" s="5"/>
      <c r="Q807" s="5"/>
    </row>
    <row r="808" spans="16:17" ht="15.75" customHeight="1" x14ac:dyDescent="0.25">
      <c r="P808" s="5"/>
      <c r="Q808" s="5"/>
    </row>
    <row r="809" spans="16:17" ht="15.75" customHeight="1" x14ac:dyDescent="0.25">
      <c r="P809" s="5"/>
      <c r="Q809" s="5"/>
    </row>
    <row r="810" spans="16:17" ht="15.75" customHeight="1" x14ac:dyDescent="0.25">
      <c r="P810" s="5"/>
      <c r="Q810" s="5"/>
    </row>
    <row r="811" spans="16:17" ht="15.75" customHeight="1" x14ac:dyDescent="0.25">
      <c r="P811" s="5"/>
      <c r="Q811" s="5"/>
    </row>
    <row r="812" spans="16:17" ht="15.75" customHeight="1" x14ac:dyDescent="0.25">
      <c r="P812" s="5"/>
      <c r="Q812" s="5"/>
    </row>
    <row r="813" spans="16:17" ht="15.75" customHeight="1" x14ac:dyDescent="0.25">
      <c r="P813" s="5"/>
      <c r="Q813" s="5"/>
    </row>
    <row r="814" spans="16:17" ht="15.75" customHeight="1" x14ac:dyDescent="0.25">
      <c r="P814" s="5"/>
      <c r="Q814" s="5"/>
    </row>
    <row r="815" spans="16:17" ht="15.75" customHeight="1" x14ac:dyDescent="0.25">
      <c r="P815" s="5"/>
      <c r="Q815" s="5"/>
    </row>
    <row r="816" spans="16:17" ht="15.75" customHeight="1" x14ac:dyDescent="0.25">
      <c r="P816" s="5"/>
      <c r="Q816" s="5"/>
    </row>
    <row r="817" spans="16:17" ht="15.75" customHeight="1" x14ac:dyDescent="0.25">
      <c r="P817" s="5"/>
      <c r="Q817" s="5"/>
    </row>
    <row r="818" spans="16:17" ht="15.75" customHeight="1" x14ac:dyDescent="0.25">
      <c r="P818" s="5"/>
      <c r="Q818" s="5"/>
    </row>
    <row r="819" spans="16:17" ht="15.75" customHeight="1" x14ac:dyDescent="0.25">
      <c r="P819" s="5"/>
      <c r="Q819" s="5"/>
    </row>
    <row r="820" spans="16:17" ht="15.75" customHeight="1" x14ac:dyDescent="0.25">
      <c r="P820" s="5"/>
      <c r="Q820" s="5"/>
    </row>
    <row r="821" spans="16:17" ht="15.75" customHeight="1" x14ac:dyDescent="0.25">
      <c r="P821" s="5"/>
      <c r="Q821" s="5"/>
    </row>
    <row r="822" spans="16:17" ht="15.75" customHeight="1" x14ac:dyDescent="0.25">
      <c r="P822" s="5"/>
      <c r="Q822" s="5"/>
    </row>
    <row r="823" spans="16:17" ht="15.75" customHeight="1" x14ac:dyDescent="0.25">
      <c r="P823" s="5"/>
      <c r="Q823" s="5"/>
    </row>
    <row r="824" spans="16:17" ht="15.75" customHeight="1" x14ac:dyDescent="0.25">
      <c r="P824" s="5"/>
      <c r="Q824" s="5"/>
    </row>
    <row r="825" spans="16:17" ht="15.75" customHeight="1" x14ac:dyDescent="0.25">
      <c r="P825" s="5"/>
      <c r="Q825" s="5"/>
    </row>
    <row r="826" spans="16:17" ht="15.75" customHeight="1" x14ac:dyDescent="0.25">
      <c r="P826" s="5"/>
      <c r="Q826" s="5"/>
    </row>
    <row r="827" spans="16:17" ht="15.75" customHeight="1" x14ac:dyDescent="0.25">
      <c r="P827" s="5"/>
      <c r="Q827" s="5"/>
    </row>
    <row r="828" spans="16:17" ht="15.75" customHeight="1" x14ac:dyDescent="0.25">
      <c r="P828" s="5"/>
      <c r="Q828" s="5"/>
    </row>
    <row r="829" spans="16:17" ht="15.75" customHeight="1" x14ac:dyDescent="0.25">
      <c r="P829" s="5"/>
      <c r="Q829" s="5"/>
    </row>
    <row r="830" spans="16:17" ht="15.75" customHeight="1" x14ac:dyDescent="0.25">
      <c r="P830" s="5"/>
      <c r="Q830" s="5"/>
    </row>
    <row r="831" spans="16:17" ht="15.75" customHeight="1" x14ac:dyDescent="0.25">
      <c r="P831" s="5"/>
      <c r="Q831" s="5"/>
    </row>
    <row r="832" spans="16:17" ht="15.75" customHeight="1" x14ac:dyDescent="0.25">
      <c r="P832" s="5"/>
      <c r="Q832" s="5"/>
    </row>
    <row r="833" spans="16:17" ht="15.75" customHeight="1" x14ac:dyDescent="0.25">
      <c r="P833" s="5"/>
      <c r="Q833" s="5"/>
    </row>
    <row r="834" spans="16:17" ht="15.75" customHeight="1" x14ac:dyDescent="0.25">
      <c r="P834" s="5"/>
      <c r="Q834" s="5"/>
    </row>
    <row r="835" spans="16:17" ht="15.75" customHeight="1" x14ac:dyDescent="0.25">
      <c r="P835" s="5"/>
      <c r="Q835" s="5"/>
    </row>
    <row r="836" spans="16:17" ht="15.75" customHeight="1" x14ac:dyDescent="0.25">
      <c r="P836" s="5"/>
      <c r="Q836" s="5"/>
    </row>
    <row r="837" spans="16:17" ht="15.75" customHeight="1" x14ac:dyDescent="0.25">
      <c r="P837" s="5"/>
      <c r="Q837" s="5"/>
    </row>
    <row r="838" spans="16:17" ht="15.75" customHeight="1" x14ac:dyDescent="0.25">
      <c r="P838" s="5"/>
      <c r="Q838" s="5"/>
    </row>
    <row r="839" spans="16:17" ht="15.75" customHeight="1" x14ac:dyDescent="0.25">
      <c r="P839" s="5"/>
      <c r="Q839" s="5"/>
    </row>
    <row r="840" spans="16:17" ht="15.75" customHeight="1" x14ac:dyDescent="0.25">
      <c r="P840" s="5"/>
      <c r="Q840" s="5"/>
    </row>
    <row r="841" spans="16:17" ht="15.75" customHeight="1" x14ac:dyDescent="0.25">
      <c r="P841" s="5"/>
      <c r="Q841" s="5"/>
    </row>
    <row r="842" spans="16:17" ht="15.75" customHeight="1" x14ac:dyDescent="0.25">
      <c r="P842" s="5"/>
      <c r="Q842" s="5"/>
    </row>
    <row r="843" spans="16:17" ht="15.75" customHeight="1" x14ac:dyDescent="0.25">
      <c r="P843" s="5"/>
      <c r="Q843" s="5"/>
    </row>
    <row r="844" spans="16:17" ht="15.75" customHeight="1" x14ac:dyDescent="0.25">
      <c r="P844" s="5"/>
      <c r="Q844" s="5"/>
    </row>
    <row r="845" spans="16:17" ht="15.75" customHeight="1" x14ac:dyDescent="0.25">
      <c r="P845" s="5"/>
      <c r="Q845" s="5"/>
    </row>
    <row r="846" spans="16:17" ht="15.75" customHeight="1" x14ac:dyDescent="0.25">
      <c r="P846" s="5"/>
      <c r="Q846" s="5"/>
    </row>
    <row r="847" spans="16:17" ht="15.75" customHeight="1" x14ac:dyDescent="0.25">
      <c r="P847" s="5"/>
      <c r="Q847" s="5"/>
    </row>
    <row r="848" spans="16:17" ht="15.75" customHeight="1" x14ac:dyDescent="0.25">
      <c r="P848" s="5"/>
      <c r="Q848" s="5"/>
    </row>
    <row r="849" spans="16:17" ht="15.75" customHeight="1" x14ac:dyDescent="0.25">
      <c r="P849" s="5"/>
      <c r="Q849" s="5"/>
    </row>
    <row r="850" spans="16:17" ht="15.75" customHeight="1" x14ac:dyDescent="0.25">
      <c r="P850" s="5"/>
      <c r="Q850" s="5"/>
    </row>
    <row r="851" spans="16:17" ht="15.75" customHeight="1" x14ac:dyDescent="0.25">
      <c r="P851" s="5"/>
      <c r="Q851" s="5"/>
    </row>
    <row r="852" spans="16:17" ht="15.75" customHeight="1" x14ac:dyDescent="0.25">
      <c r="P852" s="5"/>
      <c r="Q852" s="5"/>
    </row>
    <row r="853" spans="16:17" ht="15.75" customHeight="1" x14ac:dyDescent="0.25">
      <c r="P853" s="5"/>
      <c r="Q853" s="5"/>
    </row>
    <row r="854" spans="16:17" ht="15.75" customHeight="1" x14ac:dyDescent="0.25">
      <c r="P854" s="5"/>
      <c r="Q854" s="5"/>
    </row>
    <row r="855" spans="16:17" ht="15.75" customHeight="1" x14ac:dyDescent="0.25">
      <c r="P855" s="5"/>
      <c r="Q855" s="5"/>
    </row>
    <row r="856" spans="16:17" ht="15.75" customHeight="1" x14ac:dyDescent="0.25">
      <c r="P856" s="5"/>
      <c r="Q856" s="5"/>
    </row>
    <row r="857" spans="16:17" ht="15.75" customHeight="1" x14ac:dyDescent="0.25">
      <c r="P857" s="5"/>
      <c r="Q857" s="5"/>
    </row>
    <row r="858" spans="16:17" ht="15.75" customHeight="1" x14ac:dyDescent="0.25">
      <c r="P858" s="5"/>
      <c r="Q858" s="5"/>
    </row>
    <row r="859" spans="16:17" ht="15.75" customHeight="1" x14ac:dyDescent="0.25">
      <c r="P859" s="5"/>
      <c r="Q859" s="5"/>
    </row>
    <row r="860" spans="16:17" ht="15.75" customHeight="1" x14ac:dyDescent="0.25">
      <c r="P860" s="5"/>
      <c r="Q860" s="5"/>
    </row>
    <row r="861" spans="16:17" ht="15.75" customHeight="1" x14ac:dyDescent="0.25">
      <c r="P861" s="5"/>
      <c r="Q861" s="5"/>
    </row>
    <row r="862" spans="16:17" ht="15.75" customHeight="1" x14ac:dyDescent="0.25">
      <c r="P862" s="5"/>
      <c r="Q862" s="5"/>
    </row>
    <row r="863" spans="16:17" ht="15.75" customHeight="1" x14ac:dyDescent="0.25">
      <c r="P863" s="5"/>
      <c r="Q863" s="5"/>
    </row>
    <row r="864" spans="16:17" ht="15.75" customHeight="1" x14ac:dyDescent="0.25">
      <c r="P864" s="5"/>
      <c r="Q864" s="5"/>
    </row>
    <row r="865" spans="16:17" ht="15.75" customHeight="1" x14ac:dyDescent="0.25">
      <c r="P865" s="5"/>
      <c r="Q865" s="5"/>
    </row>
    <row r="866" spans="16:17" ht="15.75" customHeight="1" x14ac:dyDescent="0.25">
      <c r="P866" s="5"/>
      <c r="Q866" s="5"/>
    </row>
    <row r="867" spans="16:17" ht="15.75" customHeight="1" x14ac:dyDescent="0.25">
      <c r="P867" s="5"/>
      <c r="Q867" s="5"/>
    </row>
    <row r="868" spans="16:17" ht="15.75" customHeight="1" x14ac:dyDescent="0.25">
      <c r="P868" s="5"/>
      <c r="Q868" s="5"/>
    </row>
    <row r="869" spans="16:17" ht="15.75" customHeight="1" x14ac:dyDescent="0.25">
      <c r="P869" s="5"/>
      <c r="Q869" s="5"/>
    </row>
    <row r="870" spans="16:17" ht="15.75" customHeight="1" x14ac:dyDescent="0.25">
      <c r="P870" s="5"/>
      <c r="Q870" s="5"/>
    </row>
    <row r="871" spans="16:17" ht="15.75" customHeight="1" x14ac:dyDescent="0.25">
      <c r="P871" s="5"/>
      <c r="Q871" s="5"/>
    </row>
    <row r="872" spans="16:17" ht="15.75" customHeight="1" x14ac:dyDescent="0.25">
      <c r="P872" s="5"/>
      <c r="Q872" s="5"/>
    </row>
    <row r="873" spans="16:17" ht="15.75" customHeight="1" x14ac:dyDescent="0.25">
      <c r="P873" s="5"/>
      <c r="Q873" s="5"/>
    </row>
    <row r="874" spans="16:17" ht="15.75" customHeight="1" x14ac:dyDescent="0.25">
      <c r="P874" s="5"/>
      <c r="Q874" s="5"/>
    </row>
    <row r="875" spans="16:17" ht="15.75" customHeight="1" x14ac:dyDescent="0.25">
      <c r="P875" s="5"/>
      <c r="Q875" s="5"/>
    </row>
    <row r="876" spans="16:17" ht="15.75" customHeight="1" x14ac:dyDescent="0.25">
      <c r="P876" s="5"/>
      <c r="Q876" s="5"/>
    </row>
    <row r="877" spans="16:17" ht="15.75" customHeight="1" x14ac:dyDescent="0.25">
      <c r="P877" s="5"/>
      <c r="Q877" s="5"/>
    </row>
    <row r="878" spans="16:17" ht="15.75" customHeight="1" x14ac:dyDescent="0.25">
      <c r="P878" s="5"/>
      <c r="Q878" s="5"/>
    </row>
    <row r="879" spans="16:17" ht="15.75" customHeight="1" x14ac:dyDescent="0.25">
      <c r="P879" s="5"/>
      <c r="Q879" s="5"/>
    </row>
    <row r="880" spans="16:17" ht="15.75" customHeight="1" x14ac:dyDescent="0.25">
      <c r="P880" s="5"/>
      <c r="Q880" s="5"/>
    </row>
    <row r="881" spans="16:17" ht="15.75" customHeight="1" x14ac:dyDescent="0.25">
      <c r="P881" s="5"/>
      <c r="Q881" s="5"/>
    </row>
    <row r="882" spans="16:17" ht="15.75" customHeight="1" x14ac:dyDescent="0.25">
      <c r="P882" s="5"/>
      <c r="Q882" s="5"/>
    </row>
    <row r="883" spans="16:17" ht="15.75" customHeight="1" x14ac:dyDescent="0.25">
      <c r="P883" s="5"/>
      <c r="Q883" s="5"/>
    </row>
    <row r="884" spans="16:17" ht="15.75" customHeight="1" x14ac:dyDescent="0.25">
      <c r="P884" s="5"/>
      <c r="Q884" s="5"/>
    </row>
    <row r="885" spans="16:17" ht="15.75" customHeight="1" x14ac:dyDescent="0.25">
      <c r="P885" s="5"/>
      <c r="Q885" s="5"/>
    </row>
    <row r="886" spans="16:17" ht="15.75" customHeight="1" x14ac:dyDescent="0.25">
      <c r="P886" s="5"/>
      <c r="Q886" s="5"/>
    </row>
    <row r="887" spans="16:17" ht="15.75" customHeight="1" x14ac:dyDescent="0.25">
      <c r="P887" s="5"/>
      <c r="Q887" s="5"/>
    </row>
    <row r="888" spans="16:17" ht="15.75" customHeight="1" x14ac:dyDescent="0.25">
      <c r="P888" s="5"/>
      <c r="Q888" s="5"/>
    </row>
    <row r="889" spans="16:17" ht="15.75" customHeight="1" x14ac:dyDescent="0.25">
      <c r="P889" s="5"/>
      <c r="Q889" s="5"/>
    </row>
    <row r="890" spans="16:17" ht="15.75" customHeight="1" x14ac:dyDescent="0.25">
      <c r="P890" s="5"/>
      <c r="Q890" s="5"/>
    </row>
    <row r="891" spans="16:17" ht="15.75" customHeight="1" x14ac:dyDescent="0.25">
      <c r="P891" s="5"/>
      <c r="Q891" s="5"/>
    </row>
    <row r="892" spans="16:17" ht="15.75" customHeight="1" x14ac:dyDescent="0.25">
      <c r="P892" s="5"/>
      <c r="Q892" s="5"/>
    </row>
    <row r="893" spans="16:17" ht="15.75" customHeight="1" x14ac:dyDescent="0.25">
      <c r="P893" s="5"/>
      <c r="Q893" s="5"/>
    </row>
    <row r="894" spans="16:17" ht="15.75" customHeight="1" x14ac:dyDescent="0.25">
      <c r="P894" s="5"/>
      <c r="Q894" s="5"/>
    </row>
    <row r="895" spans="16:17" ht="15.75" customHeight="1" x14ac:dyDescent="0.25">
      <c r="P895" s="5"/>
      <c r="Q895" s="5"/>
    </row>
    <row r="896" spans="16:17" ht="15.75" customHeight="1" x14ac:dyDescent="0.25">
      <c r="P896" s="5"/>
      <c r="Q896" s="5"/>
    </row>
    <row r="897" spans="16:17" ht="15.75" customHeight="1" x14ac:dyDescent="0.25">
      <c r="P897" s="5"/>
      <c r="Q897" s="5"/>
    </row>
    <row r="898" spans="16:17" ht="15.75" customHeight="1" x14ac:dyDescent="0.25">
      <c r="P898" s="5"/>
      <c r="Q898" s="5"/>
    </row>
    <row r="899" spans="16:17" ht="15.75" customHeight="1" x14ac:dyDescent="0.25">
      <c r="P899" s="5"/>
      <c r="Q899" s="5"/>
    </row>
    <row r="900" spans="16:17" ht="15.75" customHeight="1" x14ac:dyDescent="0.25">
      <c r="P900" s="5"/>
      <c r="Q900" s="5"/>
    </row>
    <row r="901" spans="16:17" ht="15.75" customHeight="1" x14ac:dyDescent="0.25">
      <c r="P901" s="5"/>
      <c r="Q901" s="5"/>
    </row>
    <row r="902" spans="16:17" ht="15.75" customHeight="1" x14ac:dyDescent="0.25">
      <c r="P902" s="5"/>
      <c r="Q902" s="5"/>
    </row>
    <row r="903" spans="16:17" ht="15.75" customHeight="1" x14ac:dyDescent="0.25">
      <c r="P903" s="5"/>
      <c r="Q903" s="5"/>
    </row>
    <row r="904" spans="16:17" ht="15.75" customHeight="1" x14ac:dyDescent="0.25">
      <c r="P904" s="5"/>
      <c r="Q904" s="5"/>
    </row>
    <row r="905" spans="16:17" ht="15.75" customHeight="1" x14ac:dyDescent="0.25">
      <c r="P905" s="5"/>
      <c r="Q905" s="5"/>
    </row>
    <row r="906" spans="16:17" ht="15.75" customHeight="1" x14ac:dyDescent="0.25">
      <c r="P906" s="5"/>
      <c r="Q906" s="5"/>
    </row>
    <row r="907" spans="16:17" ht="15.75" customHeight="1" x14ac:dyDescent="0.25">
      <c r="P907" s="5"/>
      <c r="Q907" s="5"/>
    </row>
    <row r="908" spans="16:17" ht="15.75" customHeight="1" x14ac:dyDescent="0.25">
      <c r="P908" s="5"/>
      <c r="Q908" s="5"/>
    </row>
    <row r="909" spans="16:17" ht="15.75" customHeight="1" x14ac:dyDescent="0.25">
      <c r="P909" s="5"/>
      <c r="Q909" s="5"/>
    </row>
    <row r="910" spans="16:17" ht="15.75" customHeight="1" x14ac:dyDescent="0.25">
      <c r="P910" s="5"/>
      <c r="Q910" s="5"/>
    </row>
    <row r="911" spans="16:17" ht="15.75" customHeight="1" x14ac:dyDescent="0.25">
      <c r="P911" s="5"/>
      <c r="Q911" s="5"/>
    </row>
    <row r="912" spans="16:17" ht="15.75" customHeight="1" x14ac:dyDescent="0.25">
      <c r="P912" s="5"/>
      <c r="Q912" s="5"/>
    </row>
    <row r="913" spans="16:17" ht="15.75" customHeight="1" x14ac:dyDescent="0.25">
      <c r="P913" s="5"/>
      <c r="Q913" s="5"/>
    </row>
    <row r="914" spans="16:17" ht="15.75" customHeight="1" x14ac:dyDescent="0.25">
      <c r="P914" s="5"/>
      <c r="Q914" s="5"/>
    </row>
    <row r="915" spans="16:17" ht="15.75" customHeight="1" x14ac:dyDescent="0.25">
      <c r="P915" s="5"/>
      <c r="Q915" s="5"/>
    </row>
    <row r="916" spans="16:17" ht="15.75" customHeight="1" x14ac:dyDescent="0.25">
      <c r="P916" s="5"/>
      <c r="Q916" s="5"/>
    </row>
    <row r="917" spans="16:17" ht="15.75" customHeight="1" x14ac:dyDescent="0.25">
      <c r="P917" s="5"/>
      <c r="Q917" s="5"/>
    </row>
    <row r="918" spans="16:17" ht="15.75" customHeight="1" x14ac:dyDescent="0.25">
      <c r="P918" s="5"/>
      <c r="Q918" s="5"/>
    </row>
    <row r="919" spans="16:17" ht="15.75" customHeight="1" x14ac:dyDescent="0.25">
      <c r="P919" s="5"/>
      <c r="Q919" s="5"/>
    </row>
    <row r="920" spans="16:17" ht="15.75" customHeight="1" x14ac:dyDescent="0.25">
      <c r="P920" s="5"/>
      <c r="Q920" s="5"/>
    </row>
    <row r="921" spans="16:17" ht="15.75" customHeight="1" x14ac:dyDescent="0.25">
      <c r="P921" s="5"/>
      <c r="Q921" s="5"/>
    </row>
    <row r="922" spans="16:17" ht="15.75" customHeight="1" x14ac:dyDescent="0.25">
      <c r="P922" s="5"/>
      <c r="Q922" s="5"/>
    </row>
    <row r="923" spans="16:17" ht="15.75" customHeight="1" x14ac:dyDescent="0.25">
      <c r="P923" s="5"/>
      <c r="Q923" s="5"/>
    </row>
    <row r="924" spans="16:17" ht="15.75" customHeight="1" x14ac:dyDescent="0.25">
      <c r="P924" s="5"/>
      <c r="Q924" s="5"/>
    </row>
    <row r="925" spans="16:17" ht="15.75" customHeight="1" x14ac:dyDescent="0.25">
      <c r="P925" s="5"/>
      <c r="Q925" s="5"/>
    </row>
    <row r="926" spans="16:17" ht="15.75" customHeight="1" x14ac:dyDescent="0.25">
      <c r="P926" s="5"/>
      <c r="Q926" s="5"/>
    </row>
    <row r="927" spans="16:17" ht="15.75" customHeight="1" x14ac:dyDescent="0.25">
      <c r="P927" s="5"/>
      <c r="Q927" s="5"/>
    </row>
    <row r="928" spans="16:17" ht="15.75" customHeight="1" x14ac:dyDescent="0.25">
      <c r="P928" s="5"/>
      <c r="Q928" s="5"/>
    </row>
    <row r="929" spans="16:17" ht="15.75" customHeight="1" x14ac:dyDescent="0.25">
      <c r="P929" s="5"/>
      <c r="Q929" s="5"/>
    </row>
    <row r="930" spans="16:17" ht="15.75" customHeight="1" x14ac:dyDescent="0.25">
      <c r="P930" s="5"/>
      <c r="Q930" s="5"/>
    </row>
    <row r="931" spans="16:17" ht="15.75" customHeight="1" x14ac:dyDescent="0.25">
      <c r="P931" s="5"/>
      <c r="Q931" s="5"/>
    </row>
    <row r="932" spans="16:17" ht="15.75" customHeight="1" x14ac:dyDescent="0.25">
      <c r="P932" s="5"/>
      <c r="Q932" s="5"/>
    </row>
    <row r="933" spans="16:17" ht="15.75" customHeight="1" x14ac:dyDescent="0.25">
      <c r="P933" s="5"/>
      <c r="Q933" s="5"/>
    </row>
    <row r="934" spans="16:17" ht="15.75" customHeight="1" x14ac:dyDescent="0.25">
      <c r="P934" s="5"/>
      <c r="Q934" s="5"/>
    </row>
    <row r="935" spans="16:17" ht="15.75" customHeight="1" x14ac:dyDescent="0.25">
      <c r="P935" s="5"/>
      <c r="Q935" s="5"/>
    </row>
    <row r="936" spans="16:17" ht="15.75" customHeight="1" x14ac:dyDescent="0.25">
      <c r="P936" s="5"/>
      <c r="Q936" s="5"/>
    </row>
    <row r="937" spans="16:17" ht="15.75" customHeight="1" x14ac:dyDescent="0.25">
      <c r="P937" s="5"/>
      <c r="Q937" s="5"/>
    </row>
    <row r="938" spans="16:17" ht="15.75" customHeight="1" x14ac:dyDescent="0.25">
      <c r="P938" s="5"/>
      <c r="Q938" s="5"/>
    </row>
    <row r="939" spans="16:17" ht="15.75" customHeight="1" x14ac:dyDescent="0.25">
      <c r="P939" s="5"/>
      <c r="Q939" s="5"/>
    </row>
    <row r="940" spans="16:17" ht="15.75" customHeight="1" x14ac:dyDescent="0.25">
      <c r="P940" s="5"/>
      <c r="Q940" s="5"/>
    </row>
    <row r="941" spans="16:17" ht="15.75" customHeight="1" x14ac:dyDescent="0.25">
      <c r="P941" s="5"/>
      <c r="Q941" s="5"/>
    </row>
    <row r="942" spans="16:17" ht="15.75" customHeight="1" x14ac:dyDescent="0.25">
      <c r="P942" s="5"/>
      <c r="Q942" s="5"/>
    </row>
    <row r="943" spans="16:17" ht="15.75" customHeight="1" x14ac:dyDescent="0.25">
      <c r="P943" s="5"/>
      <c r="Q943" s="5"/>
    </row>
    <row r="944" spans="16:17" ht="15.75" customHeight="1" x14ac:dyDescent="0.25">
      <c r="P944" s="5"/>
      <c r="Q944" s="5"/>
    </row>
    <row r="945" spans="16:17" ht="15.75" customHeight="1" x14ac:dyDescent="0.25">
      <c r="P945" s="5"/>
      <c r="Q945" s="5"/>
    </row>
    <row r="946" spans="16:17" ht="15.75" customHeight="1" x14ac:dyDescent="0.25">
      <c r="P946" s="5"/>
      <c r="Q946" s="5"/>
    </row>
    <row r="947" spans="16:17" ht="15.75" customHeight="1" x14ac:dyDescent="0.25">
      <c r="P947" s="5"/>
      <c r="Q947" s="5"/>
    </row>
    <row r="948" spans="16:17" ht="15.75" customHeight="1" x14ac:dyDescent="0.25">
      <c r="P948" s="5"/>
      <c r="Q948" s="5"/>
    </row>
    <row r="949" spans="16:17" ht="15.75" customHeight="1" x14ac:dyDescent="0.25">
      <c r="P949" s="5"/>
      <c r="Q949" s="5"/>
    </row>
    <row r="950" spans="16:17" ht="15.75" customHeight="1" x14ac:dyDescent="0.25">
      <c r="P950" s="5"/>
      <c r="Q950" s="5"/>
    </row>
    <row r="951" spans="16:17" ht="15.75" customHeight="1" x14ac:dyDescent="0.25">
      <c r="P951" s="5"/>
      <c r="Q951" s="5"/>
    </row>
    <row r="952" spans="16:17" ht="15.75" customHeight="1" x14ac:dyDescent="0.25">
      <c r="P952" s="5"/>
      <c r="Q952" s="5"/>
    </row>
    <row r="953" spans="16:17" ht="15.75" customHeight="1" x14ac:dyDescent="0.25">
      <c r="P953" s="5"/>
      <c r="Q953" s="5"/>
    </row>
    <row r="954" spans="16:17" ht="15.75" customHeight="1" x14ac:dyDescent="0.25">
      <c r="P954" s="5"/>
      <c r="Q954" s="5"/>
    </row>
    <row r="955" spans="16:17" ht="15.75" customHeight="1" x14ac:dyDescent="0.25">
      <c r="P955" s="5"/>
      <c r="Q955" s="5"/>
    </row>
    <row r="956" spans="16:17" ht="15.75" customHeight="1" x14ac:dyDescent="0.25">
      <c r="P956" s="5"/>
      <c r="Q956" s="5"/>
    </row>
    <row r="957" spans="16:17" ht="15.75" customHeight="1" x14ac:dyDescent="0.25">
      <c r="P957" s="5"/>
      <c r="Q957" s="5"/>
    </row>
    <row r="958" spans="16:17" ht="15.75" customHeight="1" x14ac:dyDescent="0.25">
      <c r="P958" s="5"/>
      <c r="Q958" s="5"/>
    </row>
    <row r="959" spans="16:17" ht="15.75" customHeight="1" x14ac:dyDescent="0.25">
      <c r="P959" s="5"/>
      <c r="Q959" s="5"/>
    </row>
    <row r="960" spans="16:17" ht="15.75" customHeight="1" x14ac:dyDescent="0.25">
      <c r="P960" s="5"/>
      <c r="Q960" s="5"/>
    </row>
    <row r="961" spans="16:17" ht="15.75" customHeight="1" x14ac:dyDescent="0.25">
      <c r="P961" s="5"/>
      <c r="Q961" s="5"/>
    </row>
    <row r="962" spans="16:17" ht="15.75" customHeight="1" x14ac:dyDescent="0.25">
      <c r="P962" s="5"/>
      <c r="Q962" s="5"/>
    </row>
    <row r="963" spans="16:17" ht="15.75" customHeight="1" x14ac:dyDescent="0.25">
      <c r="P963" s="5"/>
      <c r="Q963" s="5"/>
    </row>
    <row r="964" spans="16:17" ht="15.75" customHeight="1" x14ac:dyDescent="0.25">
      <c r="P964" s="5"/>
      <c r="Q964" s="5"/>
    </row>
    <row r="965" spans="16:17" ht="15.75" customHeight="1" x14ac:dyDescent="0.25">
      <c r="P965" s="5"/>
      <c r="Q965" s="5"/>
    </row>
    <row r="966" spans="16:17" ht="15.75" customHeight="1" x14ac:dyDescent="0.25">
      <c r="P966" s="5"/>
      <c r="Q966" s="5"/>
    </row>
    <row r="967" spans="16:17" ht="15.75" customHeight="1" x14ac:dyDescent="0.25">
      <c r="P967" s="5"/>
      <c r="Q967" s="5"/>
    </row>
    <row r="968" spans="16:17" ht="15.75" customHeight="1" x14ac:dyDescent="0.25">
      <c r="P968" s="5"/>
      <c r="Q968" s="5"/>
    </row>
    <row r="969" spans="16:17" ht="15.75" customHeight="1" x14ac:dyDescent="0.25">
      <c r="P969" s="5"/>
      <c r="Q969" s="5"/>
    </row>
    <row r="970" spans="16:17" ht="15.75" customHeight="1" x14ac:dyDescent="0.25">
      <c r="P970" s="5"/>
      <c r="Q970" s="5"/>
    </row>
    <row r="971" spans="16:17" ht="15.75" customHeight="1" x14ac:dyDescent="0.25">
      <c r="P971" s="5"/>
      <c r="Q971" s="5"/>
    </row>
    <row r="972" spans="16:17" ht="15.75" customHeight="1" x14ac:dyDescent="0.25">
      <c r="P972" s="5"/>
      <c r="Q972" s="5"/>
    </row>
    <row r="973" spans="16:17" ht="15.75" customHeight="1" x14ac:dyDescent="0.25">
      <c r="P973" s="5"/>
      <c r="Q973" s="5"/>
    </row>
    <row r="974" spans="16:17" ht="15.75" customHeight="1" x14ac:dyDescent="0.25">
      <c r="P974" s="5"/>
      <c r="Q974" s="5"/>
    </row>
    <row r="975" spans="16:17" ht="15.75" customHeight="1" x14ac:dyDescent="0.25">
      <c r="P975" s="5"/>
      <c r="Q975" s="5"/>
    </row>
    <row r="976" spans="16:17" ht="15.75" customHeight="1" x14ac:dyDescent="0.25">
      <c r="P976" s="5"/>
      <c r="Q976" s="5"/>
    </row>
    <row r="977" spans="16:17" ht="15.75" customHeight="1" x14ac:dyDescent="0.25">
      <c r="P977" s="5"/>
      <c r="Q977" s="5"/>
    </row>
    <row r="978" spans="16:17" ht="15.75" customHeight="1" x14ac:dyDescent="0.25">
      <c r="P978" s="5"/>
      <c r="Q978" s="5"/>
    </row>
    <row r="979" spans="16:17" ht="15.75" customHeight="1" x14ac:dyDescent="0.25">
      <c r="P979" s="5"/>
      <c r="Q979" s="5"/>
    </row>
    <row r="980" spans="16:17" ht="15.75" customHeight="1" x14ac:dyDescent="0.25">
      <c r="P980" s="5"/>
      <c r="Q980" s="5"/>
    </row>
    <row r="981" spans="16:17" ht="15.75" customHeight="1" x14ac:dyDescent="0.25">
      <c r="P981" s="5"/>
      <c r="Q981" s="5"/>
    </row>
    <row r="982" spans="16:17" ht="15.75" customHeight="1" x14ac:dyDescent="0.25">
      <c r="P982" s="5"/>
      <c r="Q982" s="5"/>
    </row>
    <row r="983" spans="16:17" ht="15.75" customHeight="1" x14ac:dyDescent="0.25">
      <c r="P983" s="5"/>
      <c r="Q983" s="5"/>
    </row>
    <row r="984" spans="16:17" ht="15.75" customHeight="1" x14ac:dyDescent="0.25">
      <c r="P984" s="5"/>
      <c r="Q984" s="5"/>
    </row>
    <row r="985" spans="16:17" ht="15.75" customHeight="1" x14ac:dyDescent="0.25">
      <c r="P985" s="5"/>
      <c r="Q985" s="5"/>
    </row>
    <row r="986" spans="16:17" ht="15.75" customHeight="1" x14ac:dyDescent="0.25">
      <c r="P986" s="5"/>
      <c r="Q986" s="5"/>
    </row>
    <row r="987" spans="16:17" ht="15.75" customHeight="1" x14ac:dyDescent="0.25">
      <c r="P987" s="5"/>
      <c r="Q987" s="5"/>
    </row>
    <row r="988" spans="16:17" ht="15.75" customHeight="1" x14ac:dyDescent="0.25">
      <c r="P988" s="5"/>
      <c r="Q988" s="5"/>
    </row>
    <row r="989" spans="16:17" ht="15.75" customHeight="1" x14ac:dyDescent="0.25">
      <c r="P989" s="5"/>
      <c r="Q989" s="5"/>
    </row>
    <row r="990" spans="16:17" ht="15.75" customHeight="1" x14ac:dyDescent="0.25">
      <c r="P990" s="5"/>
      <c r="Q990" s="5"/>
    </row>
    <row r="991" spans="16:17" ht="15.75" customHeight="1" x14ac:dyDescent="0.25">
      <c r="P991" s="5"/>
      <c r="Q991" s="5"/>
    </row>
    <row r="992" spans="16:17" ht="15.75" customHeight="1" x14ac:dyDescent="0.25">
      <c r="P992" s="5"/>
      <c r="Q992" s="5"/>
    </row>
    <row r="993" spans="16:17" ht="15.75" customHeight="1" x14ac:dyDescent="0.25">
      <c r="P993" s="5"/>
      <c r="Q993" s="5"/>
    </row>
    <row r="994" spans="16:17" ht="15.75" customHeight="1" x14ac:dyDescent="0.25">
      <c r="P994" s="5"/>
      <c r="Q994" s="5"/>
    </row>
    <row r="995" spans="16:17" ht="15.75" customHeight="1" x14ac:dyDescent="0.25">
      <c r="P995" s="5"/>
      <c r="Q995" s="5"/>
    </row>
    <row r="996" spans="16:17" ht="15.75" customHeight="1" x14ac:dyDescent="0.25">
      <c r="P996" s="5"/>
      <c r="Q996" s="5"/>
    </row>
    <row r="997" spans="16:17" ht="15.75" customHeight="1" x14ac:dyDescent="0.25">
      <c r="P997" s="5"/>
      <c r="Q997" s="5"/>
    </row>
    <row r="998" spans="16:17" ht="15.75" customHeight="1" x14ac:dyDescent="0.25">
      <c r="P998" s="5"/>
      <c r="Q998" s="5"/>
    </row>
    <row r="999" spans="16:17" ht="15.75" customHeight="1" x14ac:dyDescent="0.25">
      <c r="P999" s="5"/>
      <c r="Q999" s="5"/>
    </row>
    <row r="1000" spans="16:17" ht="15.75" customHeight="1" x14ac:dyDescent="0.25">
      <c r="P1000" s="5"/>
      <c r="Q1000" s="5"/>
    </row>
    <row r="1001" spans="16:17" ht="15.75" customHeight="1" x14ac:dyDescent="0.25">
      <c r="P1001" s="5"/>
      <c r="Q1001" s="5"/>
    </row>
    <row r="1002" spans="16:17" ht="15.75" customHeight="1" x14ac:dyDescent="0.25">
      <c r="P1002" s="5"/>
      <c r="Q1002" s="5"/>
    </row>
    <row r="1003" spans="16:17" ht="15.75" customHeight="1" x14ac:dyDescent="0.25">
      <c r="P1003" s="5"/>
      <c r="Q1003" s="5"/>
    </row>
    <row r="1004" spans="16:17" ht="15.75" customHeight="1" x14ac:dyDescent="0.25">
      <c r="P1004" s="5"/>
      <c r="Q1004" s="5"/>
    </row>
    <row r="1005" spans="16:17" ht="15.75" customHeight="1" x14ac:dyDescent="0.25">
      <c r="P1005" s="5"/>
      <c r="Q1005" s="5"/>
    </row>
    <row r="1006" spans="16:17" ht="15.75" customHeight="1" x14ac:dyDescent="0.25">
      <c r="P1006" s="5"/>
      <c r="Q1006" s="5"/>
    </row>
    <row r="1007" spans="16:17" ht="15.75" customHeight="1" x14ac:dyDescent="0.25">
      <c r="P1007" s="5"/>
      <c r="Q1007" s="5"/>
    </row>
    <row r="1008" spans="16:17" ht="15" customHeight="1" x14ac:dyDescent="0.25">
      <c r="P1008" s="5"/>
    </row>
  </sheetData>
  <autoFilter ref="A5:P246"/>
  <mergeCells count="6">
    <mergeCell ref="A1:L1"/>
    <mergeCell ref="A2:L2"/>
    <mergeCell ref="T249:Y249"/>
    <mergeCell ref="Z249:AC249"/>
    <mergeCell ref="J249:P249"/>
    <mergeCell ref="F249:I249"/>
  </mergeCells>
  <phoneticPr fontId="9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абсолютный(время_дистанции)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</dc:creator>
  <cp:lastModifiedBy>IP</cp:lastModifiedBy>
  <dcterms:created xsi:type="dcterms:W3CDTF">2021-05-14T07:34:08Z</dcterms:created>
  <dcterms:modified xsi:type="dcterms:W3CDTF">2021-05-18T09:28:12Z</dcterms:modified>
</cp:coreProperties>
</file>