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360" windowWidth="22644" windowHeight="10536"/>
  </bookViews>
  <sheets>
    <sheet name="Итоги Кубка" sheetId="3" r:id="rId1"/>
  </sheets>
  <calcPr calcId="124519" refMode="R1C1"/>
</workbook>
</file>

<file path=xl/calcChain.xml><?xml version="1.0" encoding="utf-8"?>
<calcChain xmlns="http://schemas.openxmlformats.org/spreadsheetml/2006/main">
  <c r="L52" i="3"/>
  <c r="L51"/>
  <c r="L50"/>
  <c r="I53"/>
  <c r="I51"/>
  <c r="I49"/>
  <c r="F53"/>
  <c r="F52"/>
  <c r="F50"/>
  <c r="F49"/>
  <c r="M49" s="1"/>
  <c r="M56"/>
  <c r="M53"/>
  <c r="M50"/>
  <c r="M52"/>
  <c r="M51"/>
  <c r="L56"/>
  <c r="I56"/>
  <c r="L39"/>
  <c r="L38"/>
  <c r="L34"/>
  <c r="L33"/>
  <c r="L32"/>
  <c r="L31"/>
  <c r="I41"/>
  <c r="I40"/>
  <c r="I38"/>
  <c r="I37"/>
  <c r="I36"/>
  <c r="I35"/>
  <c r="I34"/>
  <c r="I33"/>
  <c r="F41"/>
  <c r="F40"/>
  <c r="F37"/>
  <c r="F36"/>
  <c r="F35"/>
  <c r="F32"/>
  <c r="F31"/>
  <c r="M41"/>
  <c r="M39"/>
  <c r="M38"/>
  <c r="M40"/>
  <c r="M37"/>
  <c r="M36"/>
  <c r="M35"/>
  <c r="M34"/>
  <c r="M32"/>
  <c r="M31"/>
  <c r="M44"/>
  <c r="M33"/>
  <c r="L44"/>
  <c r="F44"/>
  <c r="F23" l="1"/>
  <c r="I25"/>
  <c r="M25" s="1"/>
  <c r="L19"/>
  <c r="L18"/>
  <c r="L17"/>
  <c r="L16"/>
  <c r="L15"/>
  <c r="L14"/>
  <c r="L12"/>
  <c r="L10"/>
  <c r="L9"/>
  <c r="L8"/>
  <c r="L7"/>
  <c r="L6"/>
  <c r="L5"/>
  <c r="M5" s="1"/>
  <c r="L4"/>
  <c r="I19"/>
  <c r="M19" s="1"/>
  <c r="I16"/>
  <c r="I15"/>
  <c r="I13"/>
  <c r="I11"/>
  <c r="M11" s="1"/>
  <c r="I8"/>
  <c r="I7"/>
  <c r="M7" s="1"/>
  <c r="I5"/>
  <c r="I4"/>
  <c r="F18"/>
  <c r="F17"/>
  <c r="F13"/>
  <c r="F12"/>
  <c r="M12" s="1"/>
  <c r="F11"/>
  <c r="F9"/>
  <c r="F6"/>
  <c r="F4"/>
  <c r="M13"/>
  <c r="M9"/>
  <c r="M6"/>
  <c r="M17"/>
  <c r="M18"/>
  <c r="M15"/>
  <c r="M8"/>
  <c r="M4"/>
  <c r="M16"/>
  <c r="L26"/>
  <c r="M26" s="1"/>
  <c r="L24"/>
  <c r="L23"/>
  <c r="I24"/>
  <c r="M24" s="1"/>
  <c r="I23"/>
  <c r="I10"/>
  <c r="M10" s="1"/>
  <c r="F14"/>
  <c r="M14" s="1"/>
  <c r="M23" l="1"/>
</calcChain>
</file>

<file path=xl/sharedStrings.xml><?xml version="1.0" encoding="utf-8"?>
<sst xmlns="http://schemas.openxmlformats.org/spreadsheetml/2006/main" count="169" uniqueCount="107">
  <si>
    <t>Иркутск</t>
  </si>
  <si>
    <t>Шелехов</t>
  </si>
  <si>
    <t>Василий Ефременко</t>
  </si>
  <si>
    <t>Мегет</t>
  </si>
  <si>
    <t>Ангарск</t>
  </si>
  <si>
    <t>Андрей Дульский</t>
  </si>
  <si>
    <t>Усолье-Сибирское</t>
  </si>
  <si>
    <t>Ольга Гадеева</t>
  </si>
  <si>
    <t>Марково</t>
  </si>
  <si>
    <t>Ярослав Петров</t>
  </si>
  <si>
    <t>Андрей Перетолчин</t>
  </si>
  <si>
    <t>Василий  Савенков</t>
  </si>
  <si>
    <t>Алексей  Войтенко</t>
  </si>
  <si>
    <t>Наталья  Кабаева</t>
  </si>
  <si>
    <t>Семён Кашицын</t>
  </si>
  <si>
    <t>Максим Бобров</t>
  </si>
  <si>
    <t>Константин  Марчуков</t>
  </si>
  <si>
    <t>Нижнеудинск</t>
  </si>
  <si>
    <t>Ирина Гурская</t>
  </si>
  <si>
    <t xml:space="preserve">Смоленщина </t>
  </si>
  <si>
    <t>Баклаши</t>
  </si>
  <si>
    <t xml:space="preserve">Выдрино </t>
  </si>
  <si>
    <t>2:16.30</t>
  </si>
  <si>
    <t>3:06.00</t>
  </si>
  <si>
    <t>2:58.25</t>
  </si>
  <si>
    <t>3:24.25</t>
  </si>
  <si>
    <t>2:45.20</t>
  </si>
  <si>
    <t>3:46.10</t>
  </si>
  <si>
    <t>2:35.52</t>
  </si>
  <si>
    <t>3:29.27</t>
  </si>
  <si>
    <t>3:07.34</t>
  </si>
  <si>
    <t>2:51.34</t>
  </si>
  <si>
    <t>3:32.26</t>
  </si>
  <si>
    <t>2:24.35</t>
  </si>
  <si>
    <t>1:32.53</t>
  </si>
  <si>
    <t>1:46.51</t>
  </si>
  <si>
    <t>2:16.25</t>
  </si>
  <si>
    <t>Виктор Васильев</t>
  </si>
  <si>
    <t>1:33.07</t>
  </si>
  <si>
    <t>1:54.12</t>
  </si>
  <si>
    <t xml:space="preserve">Организатор </t>
  </si>
  <si>
    <t>соревнований</t>
  </si>
  <si>
    <t>Мехоношин Петр</t>
  </si>
  <si>
    <t>59.57</t>
  </si>
  <si>
    <t>48.06</t>
  </si>
  <si>
    <t>54.28</t>
  </si>
  <si>
    <t>Михаил Овсянников</t>
  </si>
  <si>
    <t>Марк Россов</t>
  </si>
  <si>
    <t>Ефим  Бобров</t>
  </si>
  <si>
    <t>Александр Красиков</t>
  </si>
  <si>
    <t>Елтай Наурузбаев</t>
  </si>
  <si>
    <t>Валерий Лысенко</t>
  </si>
  <si>
    <t>Дмитрий Россов</t>
  </si>
  <si>
    <t>Вячеслав Педенко</t>
  </si>
  <si>
    <t>Любовь СлАвнова</t>
  </si>
  <si>
    <t>54.40</t>
  </si>
  <si>
    <t>54.41</t>
  </si>
  <si>
    <t>1:06.20</t>
  </si>
  <si>
    <t>57.08</t>
  </si>
  <si>
    <t>49.14</t>
  </si>
  <si>
    <t>1:01.31</t>
  </si>
  <si>
    <t>1:11.13</t>
  </si>
  <si>
    <t>54.56</t>
  </si>
  <si>
    <t>1:04.24</t>
  </si>
  <si>
    <t>1:11.35</t>
  </si>
  <si>
    <t>1:05.09</t>
  </si>
  <si>
    <t>54.31</t>
  </si>
  <si>
    <t>Раиса  Буренкова</t>
  </si>
  <si>
    <t>Саянск</t>
  </si>
  <si>
    <t>Федор Изосимов</t>
  </si>
  <si>
    <t>Иван Петров</t>
  </si>
  <si>
    <t>Сергей Аносов</t>
  </si>
  <si>
    <t>Красноярск</t>
  </si>
  <si>
    <t>Роман  Новиков</t>
  </si>
  <si>
    <t>Андрей  Литвинцев</t>
  </si>
  <si>
    <t>Николай Бутаков</t>
  </si>
  <si>
    <t>Илья Мартынов</t>
  </si>
  <si>
    <t>Александр Ильин</t>
  </si>
  <si>
    <t>Ольга Овсюкова</t>
  </si>
  <si>
    <t>Евгений Мельников</t>
  </si>
  <si>
    <t>Андрей Гурков</t>
  </si>
  <si>
    <t xml:space="preserve">Юрий Гуров </t>
  </si>
  <si>
    <t xml:space="preserve">Александр Щербаков </t>
  </si>
  <si>
    <t xml:space="preserve">Артём Платонов </t>
  </si>
  <si>
    <t>Роман  Калинин</t>
  </si>
  <si>
    <t>Малый Кубок</t>
  </si>
  <si>
    <t>Фамилия Имя</t>
  </si>
  <si>
    <t>Город</t>
  </si>
  <si>
    <t>0:35.14</t>
  </si>
  <si>
    <t>Средний Кубок</t>
  </si>
  <si>
    <t>Большой Кубок</t>
  </si>
  <si>
    <t>Время в сек</t>
  </si>
  <si>
    <t>Очки</t>
  </si>
  <si>
    <t>Всего очков</t>
  </si>
  <si>
    <t>Место</t>
  </si>
  <si>
    <t>Время лидера мужчины</t>
  </si>
  <si>
    <t>Время лидера женщины</t>
  </si>
  <si>
    <t>Марафон Лыжня Байкала 10 км</t>
  </si>
  <si>
    <t>Марафон Лыжня Байкала 30 км</t>
  </si>
  <si>
    <t>Марафон Лыжня Байкала 50 км</t>
  </si>
  <si>
    <t>Результат</t>
  </si>
  <si>
    <t>Триатлон Baikal X-Trail Суперспринт</t>
  </si>
  <si>
    <t>Триатлон Baikal X-Trail Спринт</t>
  </si>
  <si>
    <t>Байкал Супер Трейл 10 км</t>
  </si>
  <si>
    <t>Байкал Супер Трейл 20 км</t>
  </si>
  <si>
    <t>Байкал Супер Трейл 30 км</t>
  </si>
  <si>
    <t>Триатлон Baikal X-Trail Олимпийская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</si>
</sst>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1" fillId="0" borderId="0" xfId="0" applyFont="1"/>
    <xf numFmtId="0" fontId="1" fillId="4" borderId="1" xfId="0" applyFont="1" applyFill="1" applyBorder="1"/>
    <xf numFmtId="0" fontId="1" fillId="0" borderId="1" xfId="0" applyFont="1" applyBorder="1"/>
    <xf numFmtId="21" fontId="1" fillId="4" borderId="1" xfId="0" applyNumberFormat="1" applyFont="1" applyFill="1" applyBorder="1"/>
    <xf numFmtId="21" fontId="1" fillId="4" borderId="1" xfId="0" applyNumberFormat="1" applyFont="1" applyFill="1" applyBorder="1" applyAlignment="1">
      <alignment horizontal="center" vertical="center" wrapText="1"/>
    </xf>
    <xf numFmtId="21" fontId="1" fillId="3" borderId="1" xfId="0" applyNumberFormat="1" applyFont="1" applyFill="1" applyBorder="1"/>
    <xf numFmtId="0" fontId="1" fillId="3" borderId="1" xfId="0" applyFont="1" applyFill="1" applyBorder="1"/>
    <xf numFmtId="21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1" fillId="2" borderId="1" xfId="0" applyFont="1" applyFill="1" applyBorder="1"/>
    <xf numFmtId="21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21" fontId="1" fillId="2" borderId="1" xfId="0" applyNumberFormat="1" applyFont="1" applyFill="1" applyBorder="1"/>
    <xf numFmtId="0" fontId="1" fillId="0" borderId="0" xfId="0" applyNumberFormat="1" applyFont="1"/>
    <xf numFmtId="0" fontId="1" fillId="0" borderId="1" xfId="0" applyNumberFormat="1" applyFont="1" applyBorder="1"/>
    <xf numFmtId="0" fontId="1" fillId="4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1" fillId="4" borderId="1" xfId="0" applyNumberFormat="1" applyFont="1" applyFill="1" applyBorder="1"/>
    <xf numFmtId="0" fontId="1" fillId="3" borderId="1" xfId="0" applyNumberFormat="1" applyFont="1" applyFill="1" applyBorder="1"/>
    <xf numFmtId="0" fontId="1" fillId="2" borderId="1" xfId="0" applyNumberFormat="1" applyFont="1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NumberFormat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NumberFormat="1" applyFont="1" applyBorder="1"/>
    <xf numFmtId="0" fontId="0" fillId="4" borderId="1" xfId="0" applyFont="1" applyFill="1" applyBorder="1"/>
    <xf numFmtId="21" fontId="0" fillId="4" borderId="1" xfId="0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1" fontId="3" fillId="0" borderId="1" xfId="0" applyNumberFormat="1" applyFont="1" applyBorder="1"/>
    <xf numFmtId="0" fontId="2" fillId="0" borderId="1" xfId="0" applyFont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4" fillId="0" borderId="0" xfId="0" applyFont="1"/>
    <xf numFmtId="0" fontId="4" fillId="5" borderId="0" xfId="0" applyFont="1" applyFill="1" applyBorder="1"/>
    <xf numFmtId="0" fontId="0" fillId="0" borderId="0" xfId="0" applyFont="1"/>
    <xf numFmtId="0" fontId="0" fillId="0" borderId="0" xfId="0" applyNumberFormat="1" applyFont="1"/>
    <xf numFmtId="0" fontId="0" fillId="0" borderId="0" xfId="0" applyFont="1" applyAlignment="1">
      <alignment horizontal="center"/>
    </xf>
    <xf numFmtId="0" fontId="0" fillId="3" borderId="1" xfId="0" applyFont="1" applyFill="1" applyBorder="1"/>
    <xf numFmtId="0" fontId="0" fillId="2" borderId="1" xfId="0" applyFont="1" applyFill="1" applyBorder="1"/>
    <xf numFmtId="21" fontId="0" fillId="3" borderId="1" xfId="0" applyNumberFormat="1" applyFont="1" applyFill="1" applyBorder="1" applyAlignment="1">
      <alignment horizontal="center" vertical="center" wrapText="1"/>
    </xf>
    <xf numFmtId="21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0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3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"/>
  <sheetViews>
    <sheetView tabSelected="1" workbookViewId="0">
      <selection activeCell="C65" sqref="C65"/>
    </sheetView>
  </sheetViews>
  <sheetFormatPr defaultRowHeight="14.4"/>
  <cols>
    <col min="1" max="1" width="8.88671875" style="39"/>
    <col min="2" max="2" width="22.6640625" customWidth="1"/>
    <col min="3" max="3" width="19.33203125" customWidth="1"/>
    <col min="4" max="4" width="14.44140625" customWidth="1"/>
    <col min="5" max="5" width="10.88671875" style="21" customWidth="1"/>
    <col min="6" max="6" width="9.77734375" style="25" customWidth="1"/>
    <col min="7" max="7" width="11.109375" customWidth="1"/>
    <col min="8" max="8" width="11.109375" style="21" customWidth="1"/>
    <col min="9" max="9" width="10.21875" style="25" customWidth="1"/>
    <col min="10" max="10" width="9.77734375" customWidth="1"/>
    <col min="11" max="11" width="12.77734375" customWidth="1"/>
    <col min="12" max="12" width="9.88671875" style="25" customWidth="1"/>
    <col min="13" max="13" width="11.88671875" style="38" customWidth="1"/>
  </cols>
  <sheetData>
    <row r="1" spans="1:13" ht="15.6">
      <c r="B1" s="44" t="s">
        <v>85</v>
      </c>
      <c r="C1" s="2"/>
      <c r="D1" s="58" t="s">
        <v>97</v>
      </c>
      <c r="E1" s="59"/>
      <c r="F1" s="60"/>
      <c r="G1" s="55" t="s">
        <v>101</v>
      </c>
      <c r="H1" s="56"/>
      <c r="I1" s="57"/>
      <c r="J1" s="58" t="s">
        <v>103</v>
      </c>
      <c r="K1" s="59"/>
      <c r="L1" s="60"/>
      <c r="M1" s="35"/>
    </row>
    <row r="2" spans="1:13">
      <c r="A2" s="40" t="s">
        <v>94</v>
      </c>
      <c r="B2" s="4" t="s">
        <v>86</v>
      </c>
      <c r="C2" s="4" t="s">
        <v>87</v>
      </c>
      <c r="D2" s="4" t="s">
        <v>100</v>
      </c>
      <c r="E2" s="17" t="s">
        <v>91</v>
      </c>
      <c r="F2" s="42" t="s">
        <v>92</v>
      </c>
      <c r="G2" s="4" t="s">
        <v>100</v>
      </c>
      <c r="H2" s="17" t="s">
        <v>91</v>
      </c>
      <c r="I2" s="42" t="s">
        <v>92</v>
      </c>
      <c r="J2" s="4" t="s">
        <v>100</v>
      </c>
      <c r="K2" s="17" t="s">
        <v>91</v>
      </c>
      <c r="L2" s="42" t="s">
        <v>92</v>
      </c>
      <c r="M2" s="34" t="s">
        <v>93</v>
      </c>
    </row>
    <row r="3" spans="1:13">
      <c r="A3" s="40"/>
      <c r="B3" s="4" t="s">
        <v>95</v>
      </c>
      <c r="C3" s="4"/>
      <c r="D3" s="32">
        <v>1.9166666666666669E-2</v>
      </c>
      <c r="E3" s="33">
        <v>1656</v>
      </c>
      <c r="F3" s="42"/>
      <c r="G3" s="5">
        <v>3.7939814814814815E-2</v>
      </c>
      <c r="H3" s="22">
        <v>3278</v>
      </c>
      <c r="I3" s="42"/>
      <c r="J3" s="3" t="s">
        <v>44</v>
      </c>
      <c r="K3" s="3">
        <v>2886</v>
      </c>
      <c r="L3" s="42"/>
      <c r="M3" s="34"/>
    </row>
    <row r="4" spans="1:13">
      <c r="A4" s="40">
        <v>1</v>
      </c>
      <c r="B4" s="3" t="s">
        <v>52</v>
      </c>
      <c r="C4" s="3" t="s">
        <v>4</v>
      </c>
      <c r="D4" s="6" t="s">
        <v>88</v>
      </c>
      <c r="E4" s="18">
        <v>2114</v>
      </c>
      <c r="F4" s="43">
        <f>(2-(E4/E3))*1000</f>
        <v>723.42995169082133</v>
      </c>
      <c r="G4" s="5">
        <v>4.9155092592592597E-2</v>
      </c>
      <c r="H4" s="22">
        <v>4247</v>
      </c>
      <c r="I4" s="43">
        <f>(2-(H4/H3))*1000</f>
        <v>704.39292251372797</v>
      </c>
      <c r="J4" s="3" t="s">
        <v>62</v>
      </c>
      <c r="K4" s="3">
        <v>3296</v>
      </c>
      <c r="L4" s="43">
        <f>(2-(K4/K3))*1000</f>
        <v>857.93485793485797</v>
      </c>
      <c r="M4" s="36">
        <f>F4+I4+L4</f>
        <v>2285.7577321394074</v>
      </c>
    </row>
    <row r="5" spans="1:13">
      <c r="A5" s="40">
        <v>2</v>
      </c>
      <c r="B5" s="3" t="s">
        <v>14</v>
      </c>
      <c r="C5" s="3" t="s">
        <v>0</v>
      </c>
      <c r="D5" s="4"/>
      <c r="E5" s="17"/>
      <c r="F5" s="42">
        <v>0</v>
      </c>
      <c r="G5" s="5">
        <v>4.2430555555554472E-2</v>
      </c>
      <c r="H5" s="22">
        <v>3666</v>
      </c>
      <c r="I5" s="43">
        <f>(2-(H5/H3))*1000</f>
        <v>881.63514338010975</v>
      </c>
      <c r="J5" s="3" t="s">
        <v>44</v>
      </c>
      <c r="K5" s="3">
        <v>2886</v>
      </c>
      <c r="L5" s="43">
        <f>(2-(K5/K3))*1000</f>
        <v>1000</v>
      </c>
      <c r="M5" s="36">
        <f>F5+I5+L5</f>
        <v>1881.6351433801096</v>
      </c>
    </row>
    <row r="6" spans="1:13">
      <c r="A6" s="40">
        <v>3</v>
      </c>
      <c r="B6" s="3" t="s">
        <v>50</v>
      </c>
      <c r="C6" s="3" t="s">
        <v>6</v>
      </c>
      <c r="D6" s="9">
        <v>6.7592592592592593E-2</v>
      </c>
      <c r="E6" s="19">
        <v>1947</v>
      </c>
      <c r="F6" s="43">
        <f>(2-(E6/E3))*1000</f>
        <v>824.27536231884062</v>
      </c>
      <c r="G6" s="4"/>
      <c r="H6" s="17"/>
      <c r="I6" s="42">
        <v>0</v>
      </c>
      <c r="J6" s="3" t="s">
        <v>59</v>
      </c>
      <c r="K6" s="3">
        <v>2954</v>
      </c>
      <c r="L6" s="43">
        <f>(2-(K6/K3))*1000</f>
        <v>976.43797643797643</v>
      </c>
      <c r="M6" s="36">
        <f>F6+I6+L6</f>
        <v>1800.7133387568169</v>
      </c>
    </row>
    <row r="7" spans="1:13">
      <c r="A7" s="40">
        <v>4</v>
      </c>
      <c r="B7" s="3" t="s">
        <v>48</v>
      </c>
      <c r="C7" s="3" t="s">
        <v>0</v>
      </c>
      <c r="D7" s="4"/>
      <c r="E7" s="17"/>
      <c r="F7" s="42">
        <v>0</v>
      </c>
      <c r="G7" s="5">
        <v>4.2430555555555194E-2</v>
      </c>
      <c r="H7" s="22">
        <v>3666</v>
      </c>
      <c r="I7" s="43">
        <f>(2-(H7/H3))*1000</f>
        <v>881.63514338010975</v>
      </c>
      <c r="J7" s="3" t="s">
        <v>56</v>
      </c>
      <c r="K7" s="3">
        <v>3281</v>
      </c>
      <c r="L7" s="43">
        <f>(2-(K7/K3))*1000</f>
        <v>863.13236313236303</v>
      </c>
      <c r="M7" s="36">
        <f>F7+I7+L7</f>
        <v>1744.7675065124727</v>
      </c>
    </row>
    <row r="8" spans="1:13">
      <c r="A8" s="40">
        <v>5</v>
      </c>
      <c r="B8" s="3" t="s">
        <v>15</v>
      </c>
      <c r="C8" s="3" t="s">
        <v>0</v>
      </c>
      <c r="D8" s="4"/>
      <c r="E8" s="17"/>
      <c r="F8" s="42">
        <v>0</v>
      </c>
      <c r="G8" s="5">
        <v>4.5775462962962199E-2</v>
      </c>
      <c r="H8" s="22">
        <v>3955</v>
      </c>
      <c r="I8" s="43">
        <f>(2-(H8/H3))*1000</f>
        <v>793.47162904209893</v>
      </c>
      <c r="J8" s="3" t="s">
        <v>55</v>
      </c>
      <c r="K8" s="3">
        <v>3280</v>
      </c>
      <c r="L8" s="43">
        <f>(2-(K8/K3))*1000</f>
        <v>863.47886347886345</v>
      </c>
      <c r="M8" s="36">
        <f>F8+I8+L8</f>
        <v>1656.9504925209624</v>
      </c>
    </row>
    <row r="9" spans="1:13">
      <c r="A9" s="40">
        <v>6</v>
      </c>
      <c r="B9" s="3" t="s">
        <v>47</v>
      </c>
      <c r="C9" s="3" t="s">
        <v>4</v>
      </c>
      <c r="D9" s="6">
        <v>2.4421296296296292E-2</v>
      </c>
      <c r="E9" s="18">
        <v>2110</v>
      </c>
      <c r="F9" s="43">
        <f>(2-(E9/E3))*1000</f>
        <v>725.84541062801918</v>
      </c>
      <c r="G9" s="4"/>
      <c r="H9" s="17"/>
      <c r="I9" s="42">
        <v>0</v>
      </c>
      <c r="J9" s="3" t="s">
        <v>45</v>
      </c>
      <c r="K9" s="3">
        <v>3268</v>
      </c>
      <c r="L9" s="43">
        <f>(2-(K9/K3))*1000</f>
        <v>867.63686763686758</v>
      </c>
      <c r="M9" s="36">
        <f>F9+I9+L9</f>
        <v>1593.4822782648866</v>
      </c>
    </row>
    <row r="10" spans="1:13">
      <c r="A10" s="40">
        <v>7</v>
      </c>
      <c r="B10" s="3" t="s">
        <v>16</v>
      </c>
      <c r="C10" s="3" t="s">
        <v>20</v>
      </c>
      <c r="D10" s="4"/>
      <c r="E10" s="17"/>
      <c r="F10" s="42">
        <v>0</v>
      </c>
      <c r="G10" s="7">
        <v>9.3229166666666655E-2</v>
      </c>
      <c r="H10" s="23">
        <v>4027</v>
      </c>
      <c r="I10" s="43">
        <f>(2-(H10/H5))*1000</f>
        <v>901.52755046372056</v>
      </c>
      <c r="J10" s="3" t="s">
        <v>58</v>
      </c>
      <c r="K10" s="3">
        <v>3428</v>
      </c>
      <c r="L10" s="43">
        <f>(2-(K10/K3))*1000</f>
        <v>812.19681219681217</v>
      </c>
      <c r="M10" s="36">
        <f>F10+I10+L10</f>
        <v>1713.7243626605327</v>
      </c>
    </row>
    <row r="11" spans="1:13">
      <c r="A11" s="40">
        <v>8</v>
      </c>
      <c r="B11" s="3" t="s">
        <v>71</v>
      </c>
      <c r="C11" s="3" t="s">
        <v>0</v>
      </c>
      <c r="D11" s="6">
        <v>2.478009259259259E-2</v>
      </c>
      <c r="E11" s="18">
        <v>2141</v>
      </c>
      <c r="F11" s="43">
        <f>(2-(E11/E3))*1000</f>
        <v>707.12560386473422</v>
      </c>
      <c r="G11" s="5">
        <v>4.9201388888888586E-2</v>
      </c>
      <c r="H11" s="22">
        <v>4251</v>
      </c>
      <c r="I11" s="43">
        <f>(2-(H11/H3))*1000</f>
        <v>703.17266625991454</v>
      </c>
      <c r="J11" s="4"/>
      <c r="K11" s="4"/>
      <c r="L11" s="42">
        <v>0</v>
      </c>
      <c r="M11" s="36">
        <f>F11+I11+L11</f>
        <v>1410.2982701246488</v>
      </c>
    </row>
    <row r="12" spans="1:13">
      <c r="A12" s="40">
        <v>9</v>
      </c>
      <c r="B12" s="3" t="s">
        <v>46</v>
      </c>
      <c r="C12" s="3" t="s">
        <v>19</v>
      </c>
      <c r="D12" s="6">
        <v>2.5891203703703704E-2</v>
      </c>
      <c r="E12" s="18">
        <v>2237</v>
      </c>
      <c r="F12" s="43">
        <f>(2-(E12/E3))*1000</f>
        <v>649.15458937198082</v>
      </c>
      <c r="G12" s="4"/>
      <c r="H12" s="17"/>
      <c r="I12" s="42">
        <v>0</v>
      </c>
      <c r="J12" s="3" t="s">
        <v>43</v>
      </c>
      <c r="K12" s="3">
        <v>3597</v>
      </c>
      <c r="L12" s="43">
        <f>(2-(K12/K3))*1000</f>
        <v>753.63825363825356</v>
      </c>
      <c r="M12" s="36">
        <f>F12+I12+L12</f>
        <v>1402.7928430102343</v>
      </c>
    </row>
    <row r="13" spans="1:13">
      <c r="A13" s="40">
        <v>10</v>
      </c>
      <c r="B13" s="3" t="s">
        <v>70</v>
      </c>
      <c r="C13" s="3" t="s">
        <v>0</v>
      </c>
      <c r="D13" s="9">
        <v>8.2523148148148151E-2</v>
      </c>
      <c r="E13" s="19">
        <v>2377</v>
      </c>
      <c r="F13" s="43">
        <f>(2-(E13/E3))*1000</f>
        <v>564.61352657004829</v>
      </c>
      <c r="G13" s="5">
        <v>4.8518518518517628E-2</v>
      </c>
      <c r="H13" s="22">
        <v>4192</v>
      </c>
      <c r="I13" s="43">
        <f>(2-(H13/H3))*1000</f>
        <v>721.17144600366066</v>
      </c>
      <c r="J13" s="4"/>
      <c r="K13" s="4"/>
      <c r="L13" s="42">
        <v>0</v>
      </c>
      <c r="M13" s="36">
        <f>F13+I13+L13</f>
        <v>1285.784972573709</v>
      </c>
    </row>
    <row r="14" spans="1:13">
      <c r="A14" s="40">
        <v>11</v>
      </c>
      <c r="B14" s="10" t="s">
        <v>2</v>
      </c>
      <c r="C14" s="10" t="s">
        <v>3</v>
      </c>
      <c r="D14" s="6">
        <v>3.2951388888888891E-2</v>
      </c>
      <c r="E14" s="18">
        <v>2844</v>
      </c>
      <c r="F14" s="43">
        <f>(2-(E14/E4))*1000</f>
        <v>654.68306527909181</v>
      </c>
      <c r="G14" s="4"/>
      <c r="H14" s="17"/>
      <c r="I14" s="42">
        <v>0</v>
      </c>
      <c r="J14" s="11" t="s">
        <v>25</v>
      </c>
      <c r="K14" s="11">
        <v>4088</v>
      </c>
      <c r="L14" s="43">
        <f>(2-(K14/K3))*1000</f>
        <v>583.50658350658352</v>
      </c>
      <c r="M14" s="36">
        <f>F14+I14+L14</f>
        <v>1238.1896487856752</v>
      </c>
    </row>
    <row r="15" spans="1:13">
      <c r="A15" s="40">
        <v>12</v>
      </c>
      <c r="B15" s="3" t="s">
        <v>69</v>
      </c>
      <c r="C15" s="3" t="s">
        <v>0</v>
      </c>
      <c r="D15" s="4"/>
      <c r="E15" s="17"/>
      <c r="F15" s="42">
        <v>0</v>
      </c>
      <c r="G15" s="5">
        <v>4.788194444444277E-2</v>
      </c>
      <c r="H15" s="22">
        <v>4137</v>
      </c>
      <c r="I15" s="43">
        <f>(2-(H15/H3))*1000</f>
        <v>737.94996949359358</v>
      </c>
      <c r="J15" s="8" t="s">
        <v>33</v>
      </c>
      <c r="K15" s="8">
        <v>4337</v>
      </c>
      <c r="L15" s="43">
        <f>(2-(K15/K3))*1000</f>
        <v>497.22799722799715</v>
      </c>
      <c r="M15" s="36">
        <f>F15+I15+L15</f>
        <v>1235.1779667215908</v>
      </c>
    </row>
    <row r="16" spans="1:13">
      <c r="A16" s="40">
        <v>13</v>
      </c>
      <c r="B16" s="3" t="s">
        <v>49</v>
      </c>
      <c r="C16" s="3" t="s">
        <v>4</v>
      </c>
      <c r="D16" s="4"/>
      <c r="E16" s="17"/>
      <c r="F16" s="42">
        <v>0</v>
      </c>
      <c r="G16" s="5">
        <v>5.8078703703703827E-2</v>
      </c>
      <c r="H16" s="22">
        <v>5018</v>
      </c>
      <c r="I16" s="43">
        <f>(2-(H16/H3))*1000</f>
        <v>469.18852959121415</v>
      </c>
      <c r="J16" s="3" t="s">
        <v>57</v>
      </c>
      <c r="K16" s="3">
        <v>3980</v>
      </c>
      <c r="L16" s="43">
        <f>(2-(K16/K3))*1000</f>
        <v>620.92862092862094</v>
      </c>
      <c r="M16" s="36">
        <f>F16+I16+L16</f>
        <v>1090.1171505198351</v>
      </c>
    </row>
    <row r="17" spans="1:13">
      <c r="A17" s="40">
        <v>14</v>
      </c>
      <c r="B17" s="3" t="s">
        <v>53</v>
      </c>
      <c r="C17" s="3" t="s">
        <v>21</v>
      </c>
      <c r="D17" s="6">
        <v>3.3969907407407407E-2</v>
      </c>
      <c r="E17" s="18">
        <v>2935</v>
      </c>
      <c r="F17" s="43">
        <f>(2-(E17/E3))*1000</f>
        <v>227.65700483091788</v>
      </c>
      <c r="G17" s="4"/>
      <c r="H17" s="17"/>
      <c r="I17" s="42">
        <v>0</v>
      </c>
      <c r="J17" s="3" t="s">
        <v>63</v>
      </c>
      <c r="K17" s="3">
        <v>3864</v>
      </c>
      <c r="L17" s="43">
        <f>(2-(K17/K3))*1000</f>
        <v>661.12266112266104</v>
      </c>
      <c r="M17" s="36">
        <f>F17+I17+L17</f>
        <v>888.77966595357896</v>
      </c>
    </row>
    <row r="18" spans="1:13">
      <c r="A18" s="40">
        <v>15</v>
      </c>
      <c r="B18" s="3" t="s">
        <v>51</v>
      </c>
      <c r="C18" s="3" t="s">
        <v>0</v>
      </c>
      <c r="D18" s="9">
        <v>0.10817129629629629</v>
      </c>
      <c r="E18" s="19">
        <v>3115</v>
      </c>
      <c r="F18" s="43">
        <f>(2-(E18/E3))*1000</f>
        <v>118.96135265700481</v>
      </c>
      <c r="G18" s="4"/>
      <c r="H18" s="17"/>
      <c r="I18" s="42">
        <v>0</v>
      </c>
      <c r="J18" s="3" t="s">
        <v>60</v>
      </c>
      <c r="K18" s="3">
        <v>3691</v>
      </c>
      <c r="L18" s="43">
        <f>(2-(K18/K3))*1000</f>
        <v>721.06722106722111</v>
      </c>
      <c r="M18" s="36">
        <f>F18+I18+L18</f>
        <v>840.02857372422591</v>
      </c>
    </row>
    <row r="19" spans="1:13">
      <c r="A19" s="40">
        <v>16</v>
      </c>
      <c r="B19" s="3" t="s">
        <v>83</v>
      </c>
      <c r="C19" s="3" t="s">
        <v>17</v>
      </c>
      <c r="D19" s="4"/>
      <c r="E19" s="17"/>
      <c r="F19" s="42">
        <v>0</v>
      </c>
      <c r="G19" s="5">
        <v>6.535879629629604E-2</v>
      </c>
      <c r="H19" s="22">
        <v>5647</v>
      </c>
      <c r="I19" s="43">
        <f>(2-(H19/H3))*1000</f>
        <v>277.3032336790726</v>
      </c>
      <c r="J19" s="3" t="s">
        <v>61</v>
      </c>
      <c r="K19" s="3">
        <v>4273</v>
      </c>
      <c r="L19" s="43">
        <f>(2-(K19/K3))*1000</f>
        <v>519.40401940401944</v>
      </c>
      <c r="M19" s="36">
        <f>F19+I19+L19</f>
        <v>796.70725308309204</v>
      </c>
    </row>
    <row r="20" spans="1:13">
      <c r="A20" s="40"/>
      <c r="B20" s="29"/>
      <c r="C20" s="29"/>
      <c r="D20" s="29"/>
      <c r="E20" s="30"/>
      <c r="F20" s="28"/>
      <c r="G20" s="29"/>
      <c r="H20" s="30"/>
      <c r="I20" s="28"/>
      <c r="J20" s="29"/>
      <c r="K20" s="29"/>
      <c r="L20" s="28"/>
      <c r="M20" s="37"/>
    </row>
    <row r="21" spans="1:13">
      <c r="A21" s="40"/>
      <c r="B21" s="29"/>
      <c r="C21" s="29"/>
      <c r="D21" s="29"/>
      <c r="E21" s="30"/>
      <c r="F21" s="28"/>
      <c r="G21" s="29"/>
      <c r="H21" s="30"/>
      <c r="I21" s="28"/>
      <c r="J21" s="29"/>
      <c r="K21" s="29"/>
      <c r="L21" s="28"/>
      <c r="M21" s="37"/>
    </row>
    <row r="22" spans="1:13">
      <c r="A22" s="40"/>
      <c r="B22" s="4" t="s">
        <v>96</v>
      </c>
      <c r="C22" s="4"/>
      <c r="D22" s="32">
        <v>2.013888888888889E-2</v>
      </c>
      <c r="E22" s="33">
        <v>1740</v>
      </c>
      <c r="F22" s="42"/>
      <c r="G22" s="5">
        <v>5.4849537037036489E-2</v>
      </c>
      <c r="H22" s="22">
        <v>4739</v>
      </c>
      <c r="I22" s="42"/>
      <c r="J22" s="31" t="s">
        <v>66</v>
      </c>
      <c r="K22" s="31">
        <v>3271</v>
      </c>
      <c r="L22" s="42"/>
      <c r="M22" s="34"/>
    </row>
    <row r="23" spans="1:13">
      <c r="A23" s="40">
        <v>1</v>
      </c>
      <c r="B23" s="3" t="s">
        <v>54</v>
      </c>
      <c r="C23" s="3" t="s">
        <v>0</v>
      </c>
      <c r="D23" s="6">
        <v>3.3784722222222223E-2</v>
      </c>
      <c r="E23" s="18">
        <v>2919</v>
      </c>
      <c r="F23" s="43">
        <f>(2-(E23/E22))*1000</f>
        <v>322.41379310344831</v>
      </c>
      <c r="G23" s="5">
        <v>5.4849537037036489E-2</v>
      </c>
      <c r="H23" s="22">
        <v>4739</v>
      </c>
      <c r="I23" s="43">
        <f>(2-(H23/H22))*1000</f>
        <v>1000</v>
      </c>
      <c r="J23" s="3" t="s">
        <v>65</v>
      </c>
      <c r="K23" s="3">
        <v>3909</v>
      </c>
      <c r="L23" s="43">
        <f>(2-(K23/K22))*1000</f>
        <v>804.95261387954758</v>
      </c>
      <c r="M23" s="36">
        <f t="shared" ref="M23:M26" si="0">F23+I23+L23</f>
        <v>2127.3664069829961</v>
      </c>
    </row>
    <row r="24" spans="1:13">
      <c r="A24" s="40">
        <v>2</v>
      </c>
      <c r="B24" s="3" t="s">
        <v>7</v>
      </c>
      <c r="C24" s="3" t="s">
        <v>4</v>
      </c>
      <c r="D24" s="4"/>
      <c r="E24" s="17"/>
      <c r="F24" s="42">
        <v>0</v>
      </c>
      <c r="G24" s="5">
        <v>6.2488425925925906E-2</v>
      </c>
      <c r="H24" s="22">
        <v>5399</v>
      </c>
      <c r="I24" s="43">
        <f>(2-(H24/H22))*1000</f>
        <v>860.73011183794051</v>
      </c>
      <c r="J24" s="11" t="s">
        <v>32</v>
      </c>
      <c r="K24" s="11">
        <v>4249</v>
      </c>
      <c r="L24" s="43">
        <f>(2-(K24/K22))*1000</f>
        <v>701.00886579027826</v>
      </c>
      <c r="M24" s="36">
        <f>F24+I24+L24</f>
        <v>1561.7389776282189</v>
      </c>
    </row>
    <row r="25" spans="1:13">
      <c r="A25" s="40">
        <v>3</v>
      </c>
      <c r="B25" s="3" t="s">
        <v>67</v>
      </c>
      <c r="C25" s="3" t="s">
        <v>68</v>
      </c>
      <c r="D25" s="32">
        <v>4.7129629629629632E-2</v>
      </c>
      <c r="E25" s="33">
        <v>4072</v>
      </c>
      <c r="F25" s="43">
        <v>20</v>
      </c>
      <c r="G25" s="5">
        <v>5.9386574074073495E-2</v>
      </c>
      <c r="H25" s="22">
        <v>5131</v>
      </c>
      <c r="I25" s="43">
        <f>(2-(H25/H22))*1000</f>
        <v>917.28212703101917</v>
      </c>
      <c r="J25" s="4"/>
      <c r="K25" s="4"/>
      <c r="L25" s="42">
        <v>0</v>
      </c>
      <c r="M25" s="36">
        <f>F25+I25+L25</f>
        <v>937.28212703101917</v>
      </c>
    </row>
    <row r="26" spans="1:13">
      <c r="A26" s="40">
        <v>4</v>
      </c>
      <c r="B26" s="3" t="s">
        <v>18</v>
      </c>
      <c r="C26" s="3" t="s">
        <v>0</v>
      </c>
      <c r="D26" s="6">
        <v>6.0023148148148152E-2</v>
      </c>
      <c r="E26" s="18">
        <v>5186</v>
      </c>
      <c r="F26" s="43">
        <v>20</v>
      </c>
      <c r="G26" s="4"/>
      <c r="H26" s="17"/>
      <c r="I26" s="42">
        <v>0</v>
      </c>
      <c r="J26" s="3" t="s">
        <v>64</v>
      </c>
      <c r="K26" s="3">
        <v>4295</v>
      </c>
      <c r="L26" s="43">
        <f>(2-(K26/K23))*1000</f>
        <v>901.25351752366339</v>
      </c>
      <c r="M26" s="36">
        <f>F26+I26+L26</f>
        <v>921.25351752366339</v>
      </c>
    </row>
    <row r="27" spans="1:13">
      <c r="B27" s="2"/>
      <c r="C27" s="2"/>
      <c r="D27" s="2"/>
      <c r="E27" s="16"/>
      <c r="F27" s="41"/>
      <c r="G27" s="2"/>
      <c r="H27" s="16"/>
      <c r="I27" s="41"/>
      <c r="J27" s="2"/>
      <c r="K27" s="2"/>
      <c r="L27" s="41"/>
      <c r="M27" s="35"/>
    </row>
    <row r="28" spans="1:13" ht="15.6">
      <c r="B28" s="44" t="s">
        <v>89</v>
      </c>
      <c r="C28" s="2"/>
      <c r="D28" s="58" t="s">
        <v>98</v>
      </c>
      <c r="E28" s="59"/>
      <c r="F28" s="60"/>
      <c r="G28" s="58" t="s">
        <v>102</v>
      </c>
      <c r="H28" s="59"/>
      <c r="I28" s="60"/>
      <c r="J28" s="58" t="s">
        <v>104</v>
      </c>
      <c r="K28" s="59"/>
      <c r="L28" s="60"/>
      <c r="M28" s="35"/>
    </row>
    <row r="29" spans="1:13">
      <c r="A29" s="40"/>
      <c r="B29" s="4" t="s">
        <v>86</v>
      </c>
      <c r="C29" s="4" t="s">
        <v>87</v>
      </c>
      <c r="D29" s="4" t="s">
        <v>100</v>
      </c>
      <c r="E29" s="17" t="s">
        <v>91</v>
      </c>
      <c r="F29" s="42" t="s">
        <v>92</v>
      </c>
      <c r="G29" s="4" t="s">
        <v>100</v>
      </c>
      <c r="H29" s="17" t="s">
        <v>91</v>
      </c>
      <c r="I29" s="42" t="s">
        <v>92</v>
      </c>
      <c r="J29" s="4" t="s">
        <v>100</v>
      </c>
      <c r="K29" s="17" t="s">
        <v>91</v>
      </c>
      <c r="L29" s="42" t="s">
        <v>92</v>
      </c>
      <c r="M29" s="34" t="s">
        <v>93</v>
      </c>
    </row>
    <row r="30" spans="1:13">
      <c r="A30" s="40"/>
      <c r="B30" s="4" t="s">
        <v>95</v>
      </c>
      <c r="C30" s="4"/>
      <c r="D30" s="51">
        <v>5.6446759259259259E-2</v>
      </c>
      <c r="E30" s="54">
        <v>4877</v>
      </c>
      <c r="F30" s="42"/>
      <c r="G30" s="7">
        <v>7.0347222222222214E-2</v>
      </c>
      <c r="H30" s="23">
        <v>6078</v>
      </c>
      <c r="I30" s="42"/>
      <c r="J30" s="49" t="s">
        <v>34</v>
      </c>
      <c r="K30" s="49">
        <v>5573</v>
      </c>
      <c r="L30" s="42"/>
      <c r="M30" s="34"/>
    </row>
    <row r="31" spans="1:13">
      <c r="A31" s="40">
        <v>1</v>
      </c>
      <c r="B31" s="8" t="s">
        <v>37</v>
      </c>
      <c r="C31" s="8" t="s">
        <v>8</v>
      </c>
      <c r="D31" s="9">
        <v>6.2476851851851846E-2</v>
      </c>
      <c r="E31" s="19">
        <v>5398</v>
      </c>
      <c r="F31" s="43">
        <f>(2-(E31/E30))*1000</f>
        <v>893.17203198687719</v>
      </c>
      <c r="G31" s="4"/>
      <c r="H31" s="17"/>
      <c r="I31" s="43">
        <v>0</v>
      </c>
      <c r="J31" s="8" t="s">
        <v>38</v>
      </c>
      <c r="K31" s="8">
        <v>5587</v>
      </c>
      <c r="L31" s="43">
        <f>(2-(K31/K30))*1000</f>
        <v>997.48788803158072</v>
      </c>
      <c r="M31" s="36">
        <f>F31+I31+L31</f>
        <v>1890.6599200184578</v>
      </c>
    </row>
    <row r="32" spans="1:13">
      <c r="A32" s="40">
        <v>2</v>
      </c>
      <c r="B32" s="8" t="s">
        <v>12</v>
      </c>
      <c r="C32" s="8" t="s">
        <v>4</v>
      </c>
      <c r="D32" s="12">
        <v>0.10826388888888888</v>
      </c>
      <c r="E32" s="20">
        <v>5612</v>
      </c>
      <c r="F32" s="43">
        <f>(2-(E32/E30))*1000</f>
        <v>849.29259790855042</v>
      </c>
      <c r="G32" s="4"/>
      <c r="H32" s="17"/>
      <c r="I32" s="43">
        <v>0</v>
      </c>
      <c r="J32" s="8" t="s">
        <v>34</v>
      </c>
      <c r="K32" s="8">
        <v>5573</v>
      </c>
      <c r="L32" s="43">
        <f>(2-(K32/K30))*1000</f>
        <v>1000</v>
      </c>
      <c r="M32" s="36">
        <f>F32+I32+L32</f>
        <v>1849.2925979085503</v>
      </c>
    </row>
    <row r="33" spans="1:13">
      <c r="A33" s="40">
        <v>3</v>
      </c>
      <c r="B33" s="8" t="s">
        <v>73</v>
      </c>
      <c r="C33" s="8" t="s">
        <v>0</v>
      </c>
      <c r="D33" s="4"/>
      <c r="E33" s="17"/>
      <c r="F33" s="42">
        <v>0</v>
      </c>
      <c r="G33" s="7">
        <v>8.0879629629629635E-2</v>
      </c>
      <c r="H33" s="23">
        <v>6988</v>
      </c>
      <c r="I33" s="43">
        <f>(2-(H33/H30))*1000</f>
        <v>850.2796972688385</v>
      </c>
      <c r="J33" s="8" t="s">
        <v>39</v>
      </c>
      <c r="K33" s="8">
        <v>6852</v>
      </c>
      <c r="L33" s="43">
        <f>(2-(K33/K30))*1000</f>
        <v>770.50062802799198</v>
      </c>
      <c r="M33" s="36">
        <f>F33+I33+L33</f>
        <v>1620.7803252968306</v>
      </c>
    </row>
    <row r="34" spans="1:13">
      <c r="A34" s="40">
        <v>4</v>
      </c>
      <c r="B34" s="8" t="s">
        <v>77</v>
      </c>
      <c r="C34" s="8" t="s">
        <v>0</v>
      </c>
      <c r="D34" s="4"/>
      <c r="E34" s="17"/>
      <c r="F34" s="42">
        <v>0</v>
      </c>
      <c r="G34" s="7">
        <v>9.2037037037037028E-2</v>
      </c>
      <c r="H34" s="23">
        <v>7952</v>
      </c>
      <c r="I34" s="43">
        <f>(2-(H34/H30))*1000</f>
        <v>691.67489305692652</v>
      </c>
      <c r="J34" s="11" t="s">
        <v>26</v>
      </c>
      <c r="K34" s="11">
        <v>6613</v>
      </c>
      <c r="L34" s="43">
        <f>(2-(K34/K30))*1000</f>
        <v>813.38596806029057</v>
      </c>
      <c r="M34" s="36">
        <f>F34+I34+L34</f>
        <v>1505.060861117217</v>
      </c>
    </row>
    <row r="35" spans="1:13">
      <c r="A35" s="40">
        <v>5</v>
      </c>
      <c r="B35" s="8" t="s">
        <v>81</v>
      </c>
      <c r="C35" s="8" t="s">
        <v>0</v>
      </c>
      <c r="D35" s="9">
        <v>7.8668981481481479E-2</v>
      </c>
      <c r="E35" s="19">
        <v>6797</v>
      </c>
      <c r="F35" s="43">
        <f>(2-(E35/E30))*1000</f>
        <v>606.31535780192735</v>
      </c>
      <c r="G35" s="7">
        <v>8.6504629629629626E-2</v>
      </c>
      <c r="H35" s="23">
        <v>7474</v>
      </c>
      <c r="I35" s="43">
        <f>(2-(H35/H30))*1000</f>
        <v>770.31918394208617</v>
      </c>
      <c r="J35" s="4"/>
      <c r="K35" s="4"/>
      <c r="L35" s="42">
        <v>0</v>
      </c>
      <c r="M35" s="36">
        <f>F35+I35+L35</f>
        <v>1376.6345417440134</v>
      </c>
    </row>
    <row r="36" spans="1:13">
      <c r="A36" s="40">
        <v>6</v>
      </c>
      <c r="B36" s="8" t="s">
        <v>76</v>
      </c>
      <c r="C36" s="8" t="s">
        <v>0</v>
      </c>
      <c r="D36" s="9">
        <v>8.3912037037037035E-2</v>
      </c>
      <c r="E36" s="19">
        <v>7250</v>
      </c>
      <c r="F36" s="43">
        <f>(2-(E36/E30))*1000</f>
        <v>513.43038753331973</v>
      </c>
      <c r="G36" s="7">
        <v>8.7164351851851854E-2</v>
      </c>
      <c r="H36" s="23">
        <v>7531</v>
      </c>
      <c r="I36" s="43">
        <f>(2-(H36/H30))*1000</f>
        <v>760.94109904573884</v>
      </c>
      <c r="J36" s="4"/>
      <c r="K36" s="4"/>
      <c r="L36" s="42">
        <v>0</v>
      </c>
      <c r="M36" s="36">
        <f>F36+I36+L36</f>
        <v>1274.3714865790585</v>
      </c>
    </row>
    <row r="37" spans="1:13">
      <c r="A37" s="40">
        <v>7</v>
      </c>
      <c r="B37" s="8" t="s">
        <v>74</v>
      </c>
      <c r="C37" s="8" t="s">
        <v>0</v>
      </c>
      <c r="D37" s="9">
        <v>8.3206018518518512E-2</v>
      </c>
      <c r="E37" s="19">
        <v>7189</v>
      </c>
      <c r="F37" s="43">
        <f>(2-(E37/E30))*1000</f>
        <v>525.93807668648765</v>
      </c>
      <c r="G37" s="7">
        <v>9.347222222222222E-2</v>
      </c>
      <c r="H37" s="23">
        <v>8076</v>
      </c>
      <c r="I37" s="43">
        <f>(2-(H37/H30))*1000</f>
        <v>671.27344521224086</v>
      </c>
      <c r="J37" s="4"/>
      <c r="K37" s="4"/>
      <c r="L37" s="42">
        <v>0</v>
      </c>
      <c r="M37" s="36">
        <f>F37+I37+L37</f>
        <v>1197.2115218987285</v>
      </c>
    </row>
    <row r="38" spans="1:13">
      <c r="A38" s="40">
        <v>8</v>
      </c>
      <c r="B38" s="8" t="s">
        <v>5</v>
      </c>
      <c r="C38" s="8" t="s">
        <v>0</v>
      </c>
      <c r="D38" s="4"/>
      <c r="E38" s="17"/>
      <c r="F38" s="42">
        <v>0</v>
      </c>
      <c r="G38" s="7">
        <v>9.5983796296296289E-2</v>
      </c>
      <c r="H38" s="23">
        <v>8293</v>
      </c>
      <c r="I38" s="43">
        <f>(2-(H38/H30))*1000</f>
        <v>635.57091148404083</v>
      </c>
      <c r="J38" s="11" t="s">
        <v>29</v>
      </c>
      <c r="K38" s="11">
        <v>8378</v>
      </c>
      <c r="L38" s="43">
        <f>(2-(K38/K30))*1000</f>
        <v>496.68042347030325</v>
      </c>
      <c r="M38" s="36">
        <f>F38+I38+L38</f>
        <v>1132.2513349543442</v>
      </c>
    </row>
    <row r="39" spans="1:13">
      <c r="A39" s="40">
        <v>9</v>
      </c>
      <c r="B39" s="13" t="s">
        <v>84</v>
      </c>
      <c r="C39" s="14" t="s">
        <v>0</v>
      </c>
      <c r="D39" s="9">
        <v>0.11888888888888889</v>
      </c>
      <c r="E39" s="19">
        <v>10272</v>
      </c>
      <c r="F39" s="43">
        <v>20</v>
      </c>
      <c r="G39" s="4"/>
      <c r="H39" s="17"/>
      <c r="I39" s="43">
        <v>0</v>
      </c>
      <c r="J39" s="11" t="s">
        <v>28</v>
      </c>
      <c r="K39" s="11">
        <v>6235</v>
      </c>
      <c r="L39" s="43">
        <f>(2-(K39/K30))*1000</f>
        <v>881.21299120760807</v>
      </c>
      <c r="M39" s="36">
        <f>F39+I39+L39</f>
        <v>901.21299120760807</v>
      </c>
    </row>
    <row r="40" spans="1:13">
      <c r="A40" s="40">
        <v>10</v>
      </c>
      <c r="B40" s="8" t="s">
        <v>75</v>
      </c>
      <c r="C40" s="8" t="s">
        <v>0</v>
      </c>
      <c r="D40" s="12">
        <v>0.15931712962962963</v>
      </c>
      <c r="E40" s="20">
        <v>8259</v>
      </c>
      <c r="F40" s="43">
        <f>(2-(E40/E30))*1000</f>
        <v>306.54090629485341</v>
      </c>
      <c r="G40" s="7">
        <v>9.9606481481481476E-2</v>
      </c>
      <c r="H40" s="23">
        <v>8606</v>
      </c>
      <c r="I40" s="43">
        <f>(2-(H40/H30))*1000</f>
        <v>584.07370845672915</v>
      </c>
      <c r="J40" s="4"/>
      <c r="K40" s="4"/>
      <c r="L40" s="42">
        <v>0</v>
      </c>
      <c r="M40" s="36">
        <f>F40+I40+L40</f>
        <v>890.61461475158262</v>
      </c>
    </row>
    <row r="41" spans="1:13">
      <c r="A41" s="40">
        <v>11</v>
      </c>
      <c r="B41" s="8" t="s">
        <v>82</v>
      </c>
      <c r="C41" s="8" t="s">
        <v>4</v>
      </c>
      <c r="D41" s="12">
        <v>0.16824074074074072</v>
      </c>
      <c r="E41" s="20">
        <v>8722</v>
      </c>
      <c r="F41" s="43">
        <f>(2-(E41/E30))*1000</f>
        <v>211.60549518146411</v>
      </c>
      <c r="G41" s="7">
        <v>0.10381944444444445</v>
      </c>
      <c r="H41" s="23">
        <v>8970</v>
      </c>
      <c r="I41" s="43">
        <f>(2-(H41/H30))*1000</f>
        <v>524.18558736426451</v>
      </c>
      <c r="J41" s="4"/>
      <c r="K41" s="4"/>
      <c r="L41" s="42">
        <v>0</v>
      </c>
      <c r="M41" s="36">
        <f>F41+I41+L41</f>
        <v>735.79108254572861</v>
      </c>
    </row>
    <row r="43" spans="1:13">
      <c r="A43" s="40"/>
      <c r="B43" s="4" t="s">
        <v>96</v>
      </c>
      <c r="C43" s="4"/>
      <c r="D43" s="51">
        <v>6.4097222222222222E-2</v>
      </c>
      <c r="E43" s="54">
        <v>5538</v>
      </c>
      <c r="F43" s="42"/>
      <c r="G43" s="7">
        <v>9.2222222222222219E-2</v>
      </c>
      <c r="H43" s="23">
        <v>7968</v>
      </c>
      <c r="I43" s="42"/>
      <c r="J43" s="49" t="s">
        <v>35</v>
      </c>
      <c r="K43" s="49">
        <v>6411</v>
      </c>
      <c r="L43" s="42"/>
      <c r="M43" s="34"/>
    </row>
    <row r="44" spans="1:13">
      <c r="A44" s="40">
        <v>1</v>
      </c>
      <c r="B44" s="8" t="s">
        <v>13</v>
      </c>
      <c r="C44" s="8" t="s">
        <v>0</v>
      </c>
      <c r="D44" s="9">
        <v>8.953703703703704E-2</v>
      </c>
      <c r="E44" s="19">
        <v>7736</v>
      </c>
      <c r="F44" s="43">
        <f>(2-(E44/E43))*1000</f>
        <v>603.10581437342</v>
      </c>
      <c r="G44" s="4"/>
      <c r="H44" s="17"/>
      <c r="I44" s="42">
        <v>0</v>
      </c>
      <c r="J44" s="8" t="s">
        <v>36</v>
      </c>
      <c r="K44" s="8">
        <v>8185</v>
      </c>
      <c r="L44" s="43">
        <f>(2-(K44/K43))*1000</f>
        <v>723.28809858056479</v>
      </c>
      <c r="M44" s="36">
        <f>F44+I44+L44</f>
        <v>1326.3939129539849</v>
      </c>
    </row>
    <row r="45" spans="1:13">
      <c r="B45" s="46"/>
      <c r="C45" s="46"/>
      <c r="D45" s="46"/>
      <c r="E45" s="47"/>
      <c r="F45" s="48"/>
      <c r="G45" s="46"/>
      <c r="H45" s="47"/>
      <c r="I45" s="48"/>
      <c r="J45" s="46"/>
      <c r="K45" s="46"/>
      <c r="L45" s="48"/>
    </row>
    <row r="46" spans="1:13" ht="15.6">
      <c r="B46" s="45" t="s">
        <v>90</v>
      </c>
      <c r="C46" s="2"/>
      <c r="D46" s="58" t="s">
        <v>99</v>
      </c>
      <c r="E46" s="59"/>
      <c r="F46" s="60"/>
      <c r="G46" s="55" t="s">
        <v>106</v>
      </c>
      <c r="H46" s="56"/>
      <c r="I46" s="57"/>
      <c r="J46" s="58" t="s">
        <v>105</v>
      </c>
      <c r="K46" s="59"/>
      <c r="L46" s="60"/>
      <c r="M46" s="35"/>
    </row>
    <row r="47" spans="1:13">
      <c r="A47" s="40"/>
      <c r="B47" s="4" t="s">
        <v>86</v>
      </c>
      <c r="C47" s="4" t="s">
        <v>87</v>
      </c>
      <c r="D47" s="4" t="s">
        <v>100</v>
      </c>
      <c r="E47" s="17" t="s">
        <v>91</v>
      </c>
      <c r="F47" s="42" t="s">
        <v>92</v>
      </c>
      <c r="G47" s="4" t="s">
        <v>100</v>
      </c>
      <c r="H47" s="17" t="s">
        <v>91</v>
      </c>
      <c r="I47" s="42" t="s">
        <v>92</v>
      </c>
      <c r="J47" s="4" t="s">
        <v>100</v>
      </c>
      <c r="K47" s="17" t="s">
        <v>91</v>
      </c>
      <c r="L47" s="42" t="s">
        <v>92</v>
      </c>
      <c r="M47" s="34" t="s">
        <v>93</v>
      </c>
    </row>
    <row r="48" spans="1:13">
      <c r="A48" s="40"/>
      <c r="B48" s="4" t="s">
        <v>95</v>
      </c>
      <c r="C48" s="4"/>
      <c r="D48" s="52">
        <v>9.2581018518518521E-2</v>
      </c>
      <c r="E48" s="53">
        <v>7999</v>
      </c>
      <c r="F48" s="42"/>
      <c r="G48" s="15">
        <v>0.14216435185185186</v>
      </c>
      <c r="H48" s="24">
        <v>12283</v>
      </c>
      <c r="I48" s="42"/>
      <c r="J48" s="50" t="s">
        <v>22</v>
      </c>
      <c r="K48" s="50">
        <v>8190</v>
      </c>
      <c r="L48" s="42"/>
      <c r="M48" s="34"/>
    </row>
    <row r="49" spans="1:13">
      <c r="A49" s="40">
        <v>1</v>
      </c>
      <c r="B49" s="11" t="s">
        <v>80</v>
      </c>
      <c r="C49" s="11" t="s">
        <v>72</v>
      </c>
      <c r="D49" s="12">
        <v>0.1173611111111111</v>
      </c>
      <c r="E49" s="20">
        <v>10140</v>
      </c>
      <c r="F49" s="43">
        <f>(2-(E49/E48))*1000</f>
        <v>732.34154269283658</v>
      </c>
      <c r="G49" s="15">
        <v>0.16846064814814812</v>
      </c>
      <c r="H49" s="24">
        <v>14555</v>
      </c>
      <c r="I49" s="43">
        <f>(2-(H49/H48))*1000</f>
        <v>815.02890173410412</v>
      </c>
      <c r="J49" s="4"/>
      <c r="K49" s="4"/>
      <c r="L49" s="42">
        <v>0</v>
      </c>
      <c r="M49" s="36">
        <f>F49+I49+L49</f>
        <v>1547.3704444269406</v>
      </c>
    </row>
    <row r="50" spans="1:13">
      <c r="A50" s="40">
        <v>2</v>
      </c>
      <c r="B50" s="11" t="s">
        <v>9</v>
      </c>
      <c r="C50" s="11" t="s">
        <v>0</v>
      </c>
      <c r="D50" s="12">
        <v>0.13093750000000001</v>
      </c>
      <c r="E50" s="20">
        <v>11313</v>
      </c>
      <c r="F50" s="43">
        <f>(2-(E50/E48))*1000</f>
        <v>585.6982122765346</v>
      </c>
      <c r="G50" s="4"/>
      <c r="H50" s="17"/>
      <c r="I50" s="42">
        <v>0</v>
      </c>
      <c r="J50" s="11" t="s">
        <v>23</v>
      </c>
      <c r="K50" s="11">
        <v>11160</v>
      </c>
      <c r="L50" s="43">
        <f>(2-(K50/K48))*1000</f>
        <v>637.36263736263732</v>
      </c>
      <c r="M50" s="36">
        <f>F50+I50+L50</f>
        <v>1223.0608496391719</v>
      </c>
    </row>
    <row r="51" spans="1:13">
      <c r="A51" s="40">
        <v>3</v>
      </c>
      <c r="B51" s="11" t="s">
        <v>11</v>
      </c>
      <c r="C51" s="11" t="s">
        <v>4</v>
      </c>
      <c r="D51" s="4"/>
      <c r="E51" s="17"/>
      <c r="F51" s="42">
        <v>0</v>
      </c>
      <c r="G51" s="15">
        <v>0.20486111111111113</v>
      </c>
      <c r="H51" s="24">
        <v>17700</v>
      </c>
      <c r="I51" s="43">
        <f>(2-(H51/H48))*1000</f>
        <v>558.98396157290574</v>
      </c>
      <c r="J51" s="11" t="s">
        <v>27</v>
      </c>
      <c r="K51" s="11">
        <v>13570</v>
      </c>
      <c r="L51" s="43">
        <f>(2-(K51/K48))*1000</f>
        <v>343.10134310134299</v>
      </c>
      <c r="M51" s="36">
        <f>F51+I51+L51</f>
        <v>902.08530467424873</v>
      </c>
    </row>
    <row r="52" spans="1:13">
      <c r="A52" s="40">
        <v>4</v>
      </c>
      <c r="B52" s="11" t="s">
        <v>10</v>
      </c>
      <c r="C52" s="11" t="s">
        <v>1</v>
      </c>
      <c r="D52" s="12">
        <v>0.16703703703703701</v>
      </c>
      <c r="E52" s="20">
        <v>14432</v>
      </c>
      <c r="F52" s="43">
        <f>(2-(E52/E48))*1000</f>
        <v>195.77447180897622</v>
      </c>
      <c r="G52" s="4"/>
      <c r="H52" s="17"/>
      <c r="I52" s="42">
        <v>0</v>
      </c>
      <c r="J52" s="11" t="s">
        <v>24</v>
      </c>
      <c r="K52" s="11">
        <v>10705</v>
      </c>
      <c r="L52" s="43">
        <f>(2-(K52/K48))*1000</f>
        <v>692.91819291819286</v>
      </c>
      <c r="M52" s="36">
        <f>F52+I52+L52</f>
        <v>888.69266472716913</v>
      </c>
    </row>
    <row r="53" spans="1:13">
      <c r="A53" s="40">
        <v>5</v>
      </c>
      <c r="B53" s="11" t="s">
        <v>79</v>
      </c>
      <c r="C53" s="11" t="s">
        <v>0</v>
      </c>
      <c r="D53" s="12">
        <v>0.15769675925925927</v>
      </c>
      <c r="E53" s="20">
        <v>13625</v>
      </c>
      <c r="F53" s="43">
        <f>(2-(E53/E48))*1000</f>
        <v>296.66208276034502</v>
      </c>
      <c r="G53" s="15">
        <v>0.20336805555555557</v>
      </c>
      <c r="H53" s="24">
        <v>17571</v>
      </c>
      <c r="I53" s="43">
        <f>(2-(H53/H48))*1000</f>
        <v>569.48628185296752</v>
      </c>
      <c r="J53" s="4"/>
      <c r="K53" s="4"/>
      <c r="L53" s="42">
        <v>0</v>
      </c>
      <c r="M53" s="36">
        <f>F53+I53+L53</f>
        <v>866.14836461331254</v>
      </c>
    </row>
    <row r="54" spans="1:13">
      <c r="A54" s="40"/>
      <c r="B54" s="1"/>
      <c r="C54" s="1"/>
      <c r="D54" s="1"/>
      <c r="E54" s="27"/>
      <c r="F54" s="26"/>
      <c r="G54" s="1"/>
      <c r="H54" s="27"/>
      <c r="I54" s="26"/>
      <c r="J54" s="1"/>
      <c r="K54" s="1"/>
      <c r="L54" s="26"/>
      <c r="M54" s="37"/>
    </row>
    <row r="55" spans="1:13">
      <c r="A55" s="40"/>
      <c r="B55" s="4" t="s">
        <v>96</v>
      </c>
      <c r="C55" s="4"/>
      <c r="D55" s="52">
        <v>0.10572916666666667</v>
      </c>
      <c r="E55" s="53">
        <v>9135</v>
      </c>
      <c r="F55" s="42"/>
      <c r="G55" s="15">
        <v>0.16368055555555555</v>
      </c>
      <c r="H55" s="24">
        <v>14142</v>
      </c>
      <c r="I55" s="42"/>
      <c r="J55" s="50" t="s">
        <v>31</v>
      </c>
      <c r="K55" s="50">
        <v>10294</v>
      </c>
      <c r="L55" s="42"/>
      <c r="M55" s="34"/>
    </row>
    <row r="56" spans="1:13">
      <c r="A56" s="40">
        <v>1</v>
      </c>
      <c r="B56" s="11" t="s">
        <v>78</v>
      </c>
      <c r="C56" s="11" t="s">
        <v>0</v>
      </c>
      <c r="D56" s="4"/>
      <c r="E56" s="17"/>
      <c r="F56" s="42">
        <v>0</v>
      </c>
      <c r="G56" s="15">
        <v>0.16368055555555555</v>
      </c>
      <c r="H56" s="24">
        <v>14142</v>
      </c>
      <c r="I56" s="43">
        <f>(2-(H56/H55))*1000</f>
        <v>1000</v>
      </c>
      <c r="J56" s="11" t="s">
        <v>30</v>
      </c>
      <c r="K56" s="11">
        <v>11254</v>
      </c>
      <c r="L56" s="43">
        <f>(2-(K56/K55))*1000</f>
        <v>906.7417913347582</v>
      </c>
      <c r="M56" s="36">
        <f>F56+I56+L56</f>
        <v>1906.7417913347581</v>
      </c>
    </row>
    <row r="59" spans="1:13">
      <c r="B59" t="s">
        <v>40</v>
      </c>
    </row>
    <row r="60" spans="1:13">
      <c r="B60" t="s">
        <v>41</v>
      </c>
      <c r="D60" t="s">
        <v>42</v>
      </c>
    </row>
  </sheetData>
  <sortState ref="B49:M54">
    <sortCondition descending="1" ref="M49"/>
  </sortState>
  <mergeCells count="9">
    <mergeCell ref="J1:L1"/>
    <mergeCell ref="J28:L28"/>
    <mergeCell ref="J46:L46"/>
    <mergeCell ref="D1:F1"/>
    <mergeCell ref="D28:F28"/>
    <mergeCell ref="D46:F46"/>
    <mergeCell ref="G1:I1"/>
    <mergeCell ref="G28:I28"/>
    <mergeCell ref="G46:I4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Итоги Кубка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2019-09-19T19:48:10Z</dcterms:created>
  <dcterms:modified xsi:type="dcterms:W3CDTF">2019-10-11T17:39:55Z</dcterms:modified>
</cp:coreProperties>
</file>