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Z_Disk1000\3text\run\Tur\PROTOKOL\ВПМ2021_22_23_24\ВПМ24\"/>
    </mc:Choice>
  </mc:AlternateContent>
  <bookViews>
    <workbookView xWindow="3600" yWindow="-120" windowWidth="24240" windowHeight="13140"/>
  </bookViews>
  <sheets>
    <sheet name="21М" sheetId="6" r:id="rId1"/>
    <sheet name="21Ж" sheetId="7" r:id="rId2"/>
    <sheet name="7М" sheetId="4" r:id="rId3"/>
    <sheet name="7Ж" sheetId="5" r:id="rId4"/>
  </sheets>
  <definedNames>
    <definedName name="_xlnm._FilterDatabase" localSheetId="1" hidden="1">'21Ж'!$B$6:$G$6</definedName>
    <definedName name="_xlnm._FilterDatabase" localSheetId="0" hidden="1">'21М'!$A$6:$K$79</definedName>
    <definedName name="_xlnm._FilterDatabase" localSheetId="3" hidden="1">'7Ж'!$B$6:$E$6</definedName>
    <definedName name="_xlnm._FilterDatabase" localSheetId="2" hidden="1">'7М'!$A$6:$I$21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0" i="6" l="1"/>
  <c r="D42" i="6"/>
  <c r="D26" i="7"/>
  <c r="D8" i="7"/>
  <c r="G28" i="7"/>
  <c r="F28" i="7"/>
  <c r="G26" i="7"/>
  <c r="F26" i="7"/>
  <c r="G24" i="7"/>
  <c r="F24" i="7"/>
  <c r="G22" i="7"/>
  <c r="F22" i="7"/>
  <c r="G20" i="7"/>
  <c r="F20" i="7"/>
  <c r="G18" i="7"/>
  <c r="F18" i="7"/>
  <c r="G16" i="7"/>
  <c r="F16" i="7"/>
  <c r="G14" i="7"/>
  <c r="F14" i="7"/>
  <c r="G12" i="7"/>
  <c r="F12" i="7"/>
  <c r="G10" i="7"/>
  <c r="F10" i="7"/>
  <c r="G8" i="7"/>
  <c r="F8" i="7"/>
  <c r="G52" i="6" l="1"/>
  <c r="F52" i="6"/>
  <c r="G50" i="6"/>
  <c r="F50" i="6"/>
  <c r="G48" i="6"/>
  <c r="F48" i="6"/>
  <c r="G46" i="6"/>
  <c r="F46" i="6"/>
  <c r="G42" i="6"/>
  <c r="F42" i="6"/>
  <c r="G40" i="6"/>
  <c r="F40" i="6"/>
  <c r="G38" i="6"/>
  <c r="F38" i="6"/>
  <c r="G36" i="6"/>
  <c r="F36" i="6"/>
  <c r="G34" i="6"/>
  <c r="F34" i="6"/>
  <c r="G32" i="6"/>
  <c r="F32" i="6"/>
  <c r="G30" i="6"/>
  <c r="F30" i="6"/>
  <c r="G28" i="6"/>
  <c r="F28" i="6"/>
  <c r="G26" i="6"/>
  <c r="F26" i="6"/>
  <c r="G24" i="6"/>
  <c r="F24" i="6"/>
  <c r="G22" i="6"/>
  <c r="F22" i="6"/>
  <c r="G44" i="6"/>
  <c r="F44" i="6"/>
  <c r="G20" i="6"/>
  <c r="F20" i="6"/>
  <c r="G18" i="6"/>
  <c r="F18" i="6"/>
  <c r="G16" i="6"/>
  <c r="F16" i="6"/>
  <c r="G14" i="6"/>
  <c r="F14" i="6"/>
  <c r="G12" i="6"/>
  <c r="F12" i="6"/>
  <c r="G10" i="6"/>
  <c r="F10" i="6"/>
  <c r="G8" i="6"/>
  <c r="F8" i="6"/>
</calcChain>
</file>

<file path=xl/sharedStrings.xml><?xml version="1.0" encoding="utf-8"?>
<sst xmlns="http://schemas.openxmlformats.org/spreadsheetml/2006/main" count="358" uniqueCount="175">
  <si>
    <t xml:space="preserve"> Участник </t>
  </si>
  <si>
    <t xml:space="preserve"> Финиш </t>
  </si>
  <si>
    <t>Иркутск</t>
  </si>
  <si>
    <t>Ангарск</t>
  </si>
  <si>
    <t>Клуб</t>
  </si>
  <si>
    <t>Город</t>
  </si>
  <si>
    <t>Возрастная категория</t>
  </si>
  <si>
    <t>30-39</t>
  </si>
  <si>
    <t>40-49</t>
  </si>
  <si>
    <t>50-59</t>
  </si>
  <si>
    <t>до 17</t>
  </si>
  <si>
    <t>18-29</t>
  </si>
  <si>
    <t>Место в категории</t>
  </si>
  <si>
    <t>Место в абсолютном зачёте</t>
  </si>
  <si>
    <t>60-69</t>
  </si>
  <si>
    <t>Место в  категории</t>
  </si>
  <si>
    <t>Нагрудный номер</t>
  </si>
  <si>
    <t>о. Юность, Иркутск</t>
  </si>
  <si>
    <t>Мужчины 7026 м</t>
  </si>
  <si>
    <t>Спиридонова Анна Александровна</t>
  </si>
  <si>
    <t xml:space="preserve">? </t>
  </si>
  <si>
    <t>-</t>
  </si>
  <si>
    <t>Б. Луг</t>
  </si>
  <si>
    <t>Максимова Анастасия Викторовна</t>
  </si>
  <si>
    <t>Ирктск</t>
  </si>
  <si>
    <t>Жеренцова Анна Сергеевна</t>
  </si>
  <si>
    <t>Хаминдаров Василий Андреевич</t>
  </si>
  <si>
    <t>Быков Анатолий</t>
  </si>
  <si>
    <t>Белов Михаил Владимирович</t>
  </si>
  <si>
    <t>Иркутсе</t>
  </si>
  <si>
    <t>Гольдберг Александр Эдуардович</t>
  </si>
  <si>
    <t>Батурин Глеб Максимович</t>
  </si>
  <si>
    <t>Дата рождения</t>
  </si>
  <si>
    <t xml:space="preserve"> 1 круг. Время</t>
  </si>
  <si>
    <t xml:space="preserve"> 2 круг. Время</t>
  </si>
  <si>
    <t xml:space="preserve"> 3 круг. Время. </t>
  </si>
  <si>
    <t>Спиридонов Василий Андреевич</t>
  </si>
  <si>
    <t>ЭОЛ</t>
  </si>
  <si>
    <t>Татаринов Александр Леонидович</t>
  </si>
  <si>
    <t xml:space="preserve">  Усолье-Сиб</t>
  </si>
  <si>
    <t>Семендеев Дмитрий Анатольевич</t>
  </si>
  <si>
    <t>Реуцкий Сергей Николаевич</t>
  </si>
  <si>
    <t>?</t>
  </si>
  <si>
    <t>2 круг. Время</t>
  </si>
  <si>
    <t>3 круг. Время</t>
  </si>
  <si>
    <t>время старта: 11:00:00</t>
  </si>
  <si>
    <t>Женщины 7026 м</t>
  </si>
  <si>
    <t>XXXIII Весенний полумарафон «Самопреодоление»</t>
  </si>
  <si>
    <t>31 марта 2024года</t>
  </si>
  <si>
    <t>Протокол соревнований</t>
  </si>
  <si>
    <t xml:space="preserve">        Протокол соревнований</t>
  </si>
  <si>
    <t>31 марта 2024 года</t>
  </si>
  <si>
    <t xml:space="preserve">Дата рождения (полных лет) </t>
  </si>
  <si>
    <t>40 лет</t>
  </si>
  <si>
    <t>Байкин Владислав</t>
  </si>
  <si>
    <t>24 года</t>
  </si>
  <si>
    <t>Кугувалов Евгений Валерьевич</t>
  </si>
  <si>
    <t>Климов Анатолий Михайлович</t>
  </si>
  <si>
    <t>Жеренцов Роман Валерьевич</t>
  </si>
  <si>
    <t>48 лет</t>
  </si>
  <si>
    <t>Огнев Мирон Станиславович</t>
  </si>
  <si>
    <t>14 лет</t>
  </si>
  <si>
    <t>Гилев Роман Александрович</t>
  </si>
  <si>
    <t>36 лет</t>
  </si>
  <si>
    <t>37 лет</t>
  </si>
  <si>
    <t>Крупенко Стас Дмитриевич</t>
  </si>
  <si>
    <t>12 лет</t>
  </si>
  <si>
    <t>Крупенко Лев Дмитриевич</t>
  </si>
  <si>
    <t>Пархоменко Александр Юрьевич</t>
  </si>
  <si>
    <t>57лет</t>
  </si>
  <si>
    <t>Конев Михаил Яковлеаич</t>
  </si>
  <si>
    <t>Гайсин Руслан Мажитович</t>
  </si>
  <si>
    <t xml:space="preserve">Количество участников- 16 чел. </t>
  </si>
  <si>
    <t xml:space="preserve">Главный судья соревнований : Соловьёв В. Н. </t>
  </si>
  <si>
    <t>02.06.1991г.</t>
  </si>
  <si>
    <t>10.08.1999г.</t>
  </si>
  <si>
    <t>Гула Юлия Александровна</t>
  </si>
  <si>
    <t>15лет</t>
  </si>
  <si>
    <t xml:space="preserve">до 17 лет. </t>
  </si>
  <si>
    <t>Куменко Анна Евгеньевна</t>
  </si>
  <si>
    <t xml:space="preserve">35 лет. </t>
  </si>
  <si>
    <t>Ошуркова Валентина</t>
  </si>
  <si>
    <t>Жданова Светлана Николаевна</t>
  </si>
  <si>
    <t>38 лет</t>
  </si>
  <si>
    <t>21.11.1985г.</t>
  </si>
  <si>
    <t>Апханова Агиза Архиповна</t>
  </si>
  <si>
    <t>01.02.1964г.</t>
  </si>
  <si>
    <t xml:space="preserve">Количество участников -11чел. </t>
  </si>
  <si>
    <t xml:space="preserve">Главный судья соревнований : Соловьёв В.  Н. </t>
  </si>
  <si>
    <t>45 лет</t>
  </si>
  <si>
    <t>Братск</t>
  </si>
  <si>
    <t>70 и более</t>
  </si>
  <si>
    <t>Федотова Светлана</t>
  </si>
  <si>
    <t xml:space="preserve">58 лет. </t>
  </si>
  <si>
    <t>Булышева Татьяна Ивановна</t>
  </si>
  <si>
    <t xml:space="preserve">69 лет. </t>
  </si>
  <si>
    <t>Количество участников-11 чел</t>
  </si>
  <si>
    <t xml:space="preserve">Главный судья соревнования: Соловьёв В. Н. </t>
  </si>
  <si>
    <t>13.02.1990г.</t>
  </si>
  <si>
    <t>Лукашева Екатерина Владимировна</t>
  </si>
  <si>
    <t>35 лет</t>
  </si>
  <si>
    <t xml:space="preserve"> Гумарова Нина Викторовна</t>
  </si>
  <si>
    <t>44 года</t>
  </si>
  <si>
    <t xml:space="preserve"> Кириллова Екатерина Михайловна</t>
  </si>
  <si>
    <t xml:space="preserve">  </t>
  </si>
  <si>
    <t>Кокоурова Ольга Витальеана</t>
  </si>
  <si>
    <t>Top Tour Run</t>
  </si>
  <si>
    <t xml:space="preserve"> Иркутск</t>
  </si>
  <si>
    <t>Маслакова Елена Сергеевна</t>
  </si>
  <si>
    <t>Удалова Елена Ярославовна</t>
  </si>
  <si>
    <t>Вдовенко Галина Николаеана</t>
  </si>
  <si>
    <t>55 лет</t>
  </si>
  <si>
    <t>Надежда</t>
  </si>
  <si>
    <t>Пахомова Мария Васильевна</t>
  </si>
  <si>
    <t>Черкашина Анна Сергеевна</t>
  </si>
  <si>
    <t>13.01.1985г.</t>
  </si>
  <si>
    <t>Баянова Светлана Ильинична</t>
  </si>
  <si>
    <t>57 лет</t>
  </si>
  <si>
    <t>Геращенко Артем Иванович</t>
  </si>
  <si>
    <t>23.08.1988г.</t>
  </si>
  <si>
    <t>Кухаренко Артем Николаевич</t>
  </si>
  <si>
    <t>28.12.1977г.</t>
  </si>
  <si>
    <t>Нереальные лоси</t>
  </si>
  <si>
    <t xml:space="preserve"> Тарасов Герман Сергеевич</t>
  </si>
  <si>
    <t>Хамкалов Роман Дмитриевич</t>
  </si>
  <si>
    <t>03.06.1999г.</t>
  </si>
  <si>
    <t>п. Кырэн</t>
  </si>
  <si>
    <t>50 лет</t>
  </si>
  <si>
    <t>Ершов Сергей Викторович</t>
  </si>
  <si>
    <t>39 лет</t>
  </si>
  <si>
    <t>Чимитов Павел Андреевич</t>
  </si>
  <si>
    <t>41 год</t>
  </si>
  <si>
    <t>Чекмарев Артем Петрович</t>
  </si>
  <si>
    <t xml:space="preserve">?  </t>
  </si>
  <si>
    <t>Смирнов Марк Александрович</t>
  </si>
  <si>
    <t>22 года</t>
  </si>
  <si>
    <t>Дампилов Дамдин Мункоциренович</t>
  </si>
  <si>
    <t>24.06.1968г.</t>
  </si>
  <si>
    <t>Василенко Игорь Владимирович</t>
  </si>
  <si>
    <t>01.08.1963г.</t>
  </si>
  <si>
    <t>Поздняков Илья</t>
  </si>
  <si>
    <t>Яновский Артур Юлианович</t>
  </si>
  <si>
    <t>28.06.1994г.</t>
  </si>
  <si>
    <t>Рябиков Иван Александрович</t>
  </si>
  <si>
    <t>27 лет</t>
  </si>
  <si>
    <t xml:space="preserve">Количество участников-23 чел. </t>
  </si>
  <si>
    <t>18:08:1954г.</t>
  </si>
  <si>
    <t>Бучнев Сергей Николаеаич</t>
  </si>
  <si>
    <t>03.01.1956г.</t>
  </si>
  <si>
    <t>Черемхово</t>
  </si>
  <si>
    <t>Черемспорт</t>
  </si>
  <si>
    <t>Леонтьев Дмитрий Александрович</t>
  </si>
  <si>
    <t>27лет</t>
  </si>
  <si>
    <t>Гула Александр Викторлвич</t>
  </si>
  <si>
    <t>59 лет</t>
  </si>
  <si>
    <t>03.03.1951г.</t>
  </si>
  <si>
    <t>Китов Александр Данилович</t>
  </si>
  <si>
    <t>70 и старше</t>
  </si>
  <si>
    <t>Булышев Юрий Сергеевич</t>
  </si>
  <si>
    <t>11:10:1953г.</t>
  </si>
  <si>
    <t xml:space="preserve">Главный судья соревнований: Соловьев В. Н. </t>
  </si>
  <si>
    <t>ШЧМ</t>
  </si>
  <si>
    <t>67 лет</t>
  </si>
  <si>
    <t>52 года</t>
  </si>
  <si>
    <t>Т=-1 - +3*С, 713 ммртст, ЮВ ветер 6м/с, вл.34%, обл. 1%.</t>
  </si>
  <si>
    <t>Гурбанова Эльмира Рафаиловна</t>
  </si>
  <si>
    <t xml:space="preserve"> 42 года</t>
  </si>
  <si>
    <t xml:space="preserve"> 74 года</t>
  </si>
  <si>
    <t xml:space="preserve">Антипина Лидия Дмитриевна          </t>
  </si>
  <si>
    <t>27.07.1980г.</t>
  </si>
  <si>
    <t>13.05.1991г.</t>
  </si>
  <si>
    <t>Всего 73 участника</t>
  </si>
  <si>
    <t>Мужчины 21,1 км</t>
  </si>
  <si>
    <t>Женщины 21,1 км</t>
  </si>
  <si>
    <t>Бобров Ефим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</si>
</sst>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00206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4">
    <xf numFmtId="0" fontId="0" fillId="0" borderId="0" xfId="0"/>
    <xf numFmtId="0" fontId="18" fillId="0" borderId="0" xfId="0" applyFont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8" fillId="0" borderId="16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164" fontId="18" fillId="0" borderId="10" xfId="0" applyNumberFormat="1" applyFont="1" applyBorder="1" applyAlignment="1">
      <alignment horizontal="center"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/>
    </xf>
    <xf numFmtId="0" fontId="18" fillId="0" borderId="10" xfId="0" applyFont="1" applyBorder="1"/>
    <xf numFmtId="164" fontId="18" fillId="0" borderId="10" xfId="0" applyNumberFormat="1" applyFont="1" applyBorder="1" applyAlignment="1">
      <alignment horizontal="center"/>
    </xf>
    <xf numFmtId="14" fontId="18" fillId="0" borderId="10" xfId="0" applyNumberFormat="1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64" fontId="18" fillId="0" borderId="11" xfId="0" applyNumberFormat="1" applyFont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11" xfId="0" applyFont="1" applyBorder="1" applyAlignment="1">
      <alignment horizontal="left" vertical="center"/>
    </xf>
    <xf numFmtId="164" fontId="18" fillId="0" borderId="10" xfId="0" applyNumberFormat="1" applyFont="1" applyBorder="1"/>
    <xf numFmtId="0" fontId="18" fillId="0" borderId="0" xfId="0" applyFont="1" applyFill="1" applyBorder="1" applyAlignment="1">
      <alignment horizontal="center" vertical="center"/>
    </xf>
    <xf numFmtId="164" fontId="18" fillId="0" borderId="0" xfId="0" applyNumberFormat="1" applyFont="1" applyBorder="1"/>
    <xf numFmtId="0" fontId="18" fillId="0" borderId="0" xfId="0" applyFont="1" applyAlignment="1">
      <alignment horizontal="center"/>
    </xf>
    <xf numFmtId="0" fontId="20" fillId="0" borderId="0" xfId="0" applyFont="1" applyAlignment="1"/>
    <xf numFmtId="0" fontId="18" fillId="0" borderId="0" xfId="0" applyFont="1" applyBorder="1"/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17" fontId="1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1" fontId="18" fillId="0" borderId="11" xfId="0" applyNumberFormat="1" applyFont="1" applyBorder="1" applyAlignment="1">
      <alignment horizontal="center" vertical="center"/>
    </xf>
    <xf numFmtId="21" fontId="18" fillId="0" borderId="10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46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 applyAlignment="1">
      <alignment horizontal="center" vertical="center"/>
    </xf>
    <xf numFmtId="1" fontId="18" fillId="0" borderId="10" xfId="0" applyNumberFormat="1" applyFont="1" applyBorder="1"/>
    <xf numFmtId="21" fontId="18" fillId="0" borderId="10" xfId="0" applyNumberFormat="1" applyFont="1" applyBorder="1" applyAlignment="1">
      <alignment horizontal="center"/>
    </xf>
    <xf numFmtId="0" fontId="18" fillId="33" borderId="10" xfId="0" applyFont="1" applyFill="1" applyBorder="1" applyAlignment="1">
      <alignment horizontal="center" vertical="center"/>
    </xf>
    <xf numFmtId="164" fontId="18" fillId="33" borderId="11" xfId="0" applyNumberFormat="1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vertical="center"/>
    </xf>
    <xf numFmtId="0" fontId="18" fillId="33" borderId="10" xfId="0" applyFont="1" applyFill="1" applyBorder="1" applyAlignment="1">
      <alignment horizontal="center"/>
    </xf>
    <xf numFmtId="46" fontId="18" fillId="0" borderId="10" xfId="0" applyNumberFormat="1" applyFont="1" applyBorder="1" applyAlignment="1">
      <alignment horizontal="center"/>
    </xf>
    <xf numFmtId="164" fontId="18" fillId="34" borderId="10" xfId="0" applyNumberFormat="1" applyFont="1" applyFill="1" applyBorder="1" applyAlignment="1">
      <alignment horizontal="center" vertical="center"/>
    </xf>
    <xf numFmtId="164" fontId="18" fillId="0" borderId="10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/>
    </xf>
    <xf numFmtId="14" fontId="18" fillId="0" borderId="0" xfId="0" applyNumberFormat="1" applyFont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164" fontId="18" fillId="0" borderId="10" xfId="0" applyNumberFormat="1" applyFont="1" applyFill="1" applyBorder="1" applyAlignment="1">
      <alignment horizontal="center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9"/>
  <sheetViews>
    <sheetView tabSelected="1" topLeftCell="A28" zoomScaleNormal="100" workbookViewId="0">
      <selection activeCell="F43" sqref="F43"/>
    </sheetView>
  </sheetViews>
  <sheetFormatPr defaultColWidth="9.140625" defaultRowHeight="15.75" x14ac:dyDescent="0.25"/>
  <cols>
    <col min="1" max="1" width="15" style="1" customWidth="1"/>
    <col min="2" max="2" width="13" style="1" bestFit="1" customWidth="1"/>
    <col min="3" max="3" width="36.140625" style="1" bestFit="1" customWidth="1"/>
    <col min="4" max="4" width="11.85546875" style="1" customWidth="1"/>
    <col min="5" max="5" width="17.7109375" style="1" customWidth="1"/>
    <col min="6" max="6" width="17.28515625" style="1" customWidth="1"/>
    <col min="7" max="7" width="14" style="1" bestFit="1" customWidth="1"/>
    <col min="8" max="8" width="19.140625" style="1" bestFit="1" customWidth="1"/>
    <col min="9" max="9" width="10.7109375" style="1" customWidth="1"/>
    <col min="10" max="10" width="16.140625" style="1" customWidth="1"/>
    <col min="11" max="11" width="12.5703125" style="27" customWidth="1"/>
    <col min="12" max="16384" width="9.140625" style="1"/>
  </cols>
  <sheetData>
    <row r="1" spans="1:12" x14ac:dyDescent="0.25">
      <c r="B1" s="55" t="s">
        <v>47</v>
      </c>
      <c r="C1" s="56"/>
      <c r="D1" s="56"/>
      <c r="E1" s="56"/>
      <c r="F1" s="56"/>
      <c r="G1" s="56"/>
      <c r="H1" s="56"/>
      <c r="I1" s="56"/>
      <c r="K1" s="1"/>
    </row>
    <row r="2" spans="1:12" x14ac:dyDescent="0.25">
      <c r="C2" s="54" t="s">
        <v>49</v>
      </c>
      <c r="D2" s="54"/>
      <c r="E2" s="54"/>
      <c r="F2" s="54"/>
      <c r="G2" s="54"/>
      <c r="H2" s="54"/>
      <c r="I2" s="2"/>
      <c r="K2" s="1"/>
    </row>
    <row r="3" spans="1:12" x14ac:dyDescent="0.25">
      <c r="B3" s="3"/>
      <c r="C3" s="58" t="s">
        <v>172</v>
      </c>
      <c r="D3" s="58"/>
      <c r="E3" s="58"/>
      <c r="F3" s="58"/>
      <c r="G3" s="58"/>
      <c r="H3" s="58"/>
      <c r="I3" s="4"/>
      <c r="K3" s="1"/>
    </row>
    <row r="4" spans="1:12" x14ac:dyDescent="0.25">
      <c r="A4" s="59" t="s">
        <v>48</v>
      </c>
      <c r="B4" s="59"/>
      <c r="C4" s="59"/>
      <c r="D4" s="59"/>
      <c r="E4" s="59"/>
      <c r="F4" s="59"/>
      <c r="G4" s="59"/>
      <c r="H4" s="59"/>
      <c r="I4" s="2"/>
      <c r="K4" s="1"/>
    </row>
    <row r="5" spans="1:12" ht="16.5" thickBot="1" x14ac:dyDescent="0.3">
      <c r="A5" s="1" t="s">
        <v>45</v>
      </c>
      <c r="B5" s="5"/>
      <c r="C5" s="48" t="s">
        <v>164</v>
      </c>
      <c r="D5" s="5"/>
      <c r="E5" s="5"/>
      <c r="F5" s="5" t="s">
        <v>171</v>
      </c>
      <c r="G5" s="57"/>
      <c r="H5" s="57"/>
      <c r="J5" s="57" t="s">
        <v>17</v>
      </c>
      <c r="K5" s="57"/>
      <c r="L5" s="5"/>
    </row>
    <row r="6" spans="1:12" ht="63" x14ac:dyDescent="0.25">
      <c r="A6" s="6" t="s">
        <v>13</v>
      </c>
      <c r="B6" s="7" t="s">
        <v>16</v>
      </c>
      <c r="C6" s="8" t="s">
        <v>0</v>
      </c>
      <c r="D6" s="7" t="s">
        <v>52</v>
      </c>
      <c r="E6" s="8" t="s">
        <v>33</v>
      </c>
      <c r="F6" s="8" t="s">
        <v>34</v>
      </c>
      <c r="G6" s="8" t="s">
        <v>35</v>
      </c>
      <c r="H6" s="8" t="s">
        <v>4</v>
      </c>
      <c r="I6" s="8" t="s">
        <v>5</v>
      </c>
      <c r="J6" s="7" t="s">
        <v>6</v>
      </c>
      <c r="K6" s="9" t="s">
        <v>12</v>
      </c>
    </row>
    <row r="7" spans="1:12" x14ac:dyDescent="0.25">
      <c r="A7" s="43">
        <v>1</v>
      </c>
      <c r="B7" s="10">
        <v>85</v>
      </c>
      <c r="C7" s="11" t="s">
        <v>118</v>
      </c>
      <c r="D7" s="10" t="s">
        <v>100</v>
      </c>
      <c r="E7" s="12">
        <v>1.7037037037037038E-2</v>
      </c>
      <c r="F7" s="12">
        <v>3.5196759259259261E-2</v>
      </c>
      <c r="G7" s="12">
        <v>5.3703703703703705E-2</v>
      </c>
      <c r="H7" s="10"/>
      <c r="I7" s="10" t="s">
        <v>2</v>
      </c>
      <c r="J7" s="13" t="s">
        <v>7</v>
      </c>
      <c r="K7" s="14">
        <v>1</v>
      </c>
    </row>
    <row r="8" spans="1:12" x14ac:dyDescent="0.25">
      <c r="A8" s="44"/>
      <c r="B8" s="15"/>
      <c r="C8" s="15"/>
      <c r="D8" s="15"/>
      <c r="E8" s="15"/>
      <c r="F8" s="16">
        <f>F7-E7</f>
        <v>1.8159722222222223E-2</v>
      </c>
      <c r="G8" s="16">
        <f>G7-F7</f>
        <v>1.8506944444444444E-2</v>
      </c>
      <c r="H8" s="15"/>
      <c r="I8" s="15"/>
      <c r="J8" s="15"/>
      <c r="K8" s="14"/>
    </row>
    <row r="9" spans="1:12" x14ac:dyDescent="0.25">
      <c r="A9" s="43">
        <v>2</v>
      </c>
      <c r="B9" s="10">
        <v>87</v>
      </c>
      <c r="C9" s="11" t="s">
        <v>36</v>
      </c>
      <c r="D9" s="17" t="s">
        <v>119</v>
      </c>
      <c r="E9" s="12">
        <v>1.8252314814814815E-2</v>
      </c>
      <c r="F9" s="12">
        <v>3.6909722222222219E-2</v>
      </c>
      <c r="G9" s="12">
        <v>5.5787037037037038E-2</v>
      </c>
      <c r="H9" s="10" t="s">
        <v>122</v>
      </c>
      <c r="I9" s="10" t="s">
        <v>2</v>
      </c>
      <c r="J9" s="13" t="s">
        <v>7</v>
      </c>
      <c r="K9" s="14">
        <v>2</v>
      </c>
    </row>
    <row r="10" spans="1:12" x14ac:dyDescent="0.25">
      <c r="A10" s="15"/>
      <c r="B10" s="15"/>
      <c r="C10" s="15"/>
      <c r="D10" s="14">
        <v>35</v>
      </c>
      <c r="E10" s="15"/>
      <c r="F10" s="16">
        <f>F9-E9</f>
        <v>1.8657407407407404E-2</v>
      </c>
      <c r="G10" s="16">
        <f>G9-F9</f>
        <v>1.8877314814814819E-2</v>
      </c>
      <c r="H10" s="15"/>
      <c r="I10" s="15"/>
      <c r="J10" s="15"/>
      <c r="K10" s="14"/>
    </row>
    <row r="11" spans="1:12" x14ac:dyDescent="0.25">
      <c r="A11" s="43">
        <v>3</v>
      </c>
      <c r="B11" s="10">
        <v>59</v>
      </c>
      <c r="C11" s="11" t="s">
        <v>120</v>
      </c>
      <c r="D11" s="10" t="s">
        <v>121</v>
      </c>
      <c r="E11" s="12">
        <v>1.8414351851851852E-2</v>
      </c>
      <c r="F11" s="12">
        <v>3.7013888888888888E-2</v>
      </c>
      <c r="G11" s="12">
        <v>5.5891203703703707E-2</v>
      </c>
      <c r="H11" s="10" t="s">
        <v>122</v>
      </c>
      <c r="I11" s="10" t="s">
        <v>2</v>
      </c>
      <c r="J11" s="13" t="s">
        <v>8</v>
      </c>
      <c r="K11" s="14">
        <v>1</v>
      </c>
    </row>
    <row r="12" spans="1:12" x14ac:dyDescent="0.25">
      <c r="A12" s="44"/>
      <c r="B12" s="15"/>
      <c r="C12" s="15"/>
      <c r="D12" s="14">
        <v>46</v>
      </c>
      <c r="E12" s="15"/>
      <c r="F12" s="16">
        <f>F11-E11</f>
        <v>1.8599537037037036E-2</v>
      </c>
      <c r="G12" s="16">
        <f>G11-F11</f>
        <v>1.8877314814814819E-2</v>
      </c>
      <c r="H12" s="15"/>
      <c r="I12" s="15"/>
      <c r="J12" s="15"/>
      <c r="K12" s="14"/>
    </row>
    <row r="13" spans="1:12" x14ac:dyDescent="0.25">
      <c r="A13" s="43">
        <v>4</v>
      </c>
      <c r="B13" s="10">
        <v>7</v>
      </c>
      <c r="C13" s="11" t="s">
        <v>123</v>
      </c>
      <c r="D13" s="10" t="s">
        <v>64</v>
      </c>
      <c r="E13" s="12">
        <v>1.9988425925925927E-2</v>
      </c>
      <c r="F13" s="12">
        <v>3.9432870370370368E-2</v>
      </c>
      <c r="G13" s="12">
        <v>6.0347222222222219E-2</v>
      </c>
      <c r="H13" s="10"/>
      <c r="I13" s="10" t="s">
        <v>2</v>
      </c>
      <c r="J13" s="13" t="s">
        <v>7</v>
      </c>
      <c r="K13" s="14">
        <v>3</v>
      </c>
    </row>
    <row r="14" spans="1:12" x14ac:dyDescent="0.25">
      <c r="A14" s="15"/>
      <c r="B14" s="15"/>
      <c r="C14" s="15"/>
      <c r="D14" s="15"/>
      <c r="E14" s="15"/>
      <c r="F14" s="16">
        <f>F13-E13</f>
        <v>1.9444444444444441E-2</v>
      </c>
      <c r="G14" s="16">
        <f>G13-F13</f>
        <v>2.0914351851851851E-2</v>
      </c>
      <c r="H14" s="15"/>
      <c r="I14" s="15"/>
      <c r="J14" s="15"/>
      <c r="K14" s="14"/>
    </row>
    <row r="15" spans="1:12" x14ac:dyDescent="0.25">
      <c r="A15" s="43">
        <v>5</v>
      </c>
      <c r="B15" s="10">
        <v>3</v>
      </c>
      <c r="C15" s="11" t="s">
        <v>124</v>
      </c>
      <c r="D15" s="10" t="s">
        <v>125</v>
      </c>
      <c r="E15" s="12">
        <v>1.8414351851851852E-2</v>
      </c>
      <c r="F15" s="12">
        <v>3.8541666666666669E-2</v>
      </c>
      <c r="G15" s="12">
        <v>6.1006944444444447E-2</v>
      </c>
      <c r="H15" s="10"/>
      <c r="I15" s="10" t="s">
        <v>126</v>
      </c>
      <c r="J15" s="13" t="s">
        <v>11</v>
      </c>
      <c r="K15" s="14">
        <v>1</v>
      </c>
    </row>
    <row r="16" spans="1:12" x14ac:dyDescent="0.25">
      <c r="A16" s="44"/>
      <c r="B16" s="15"/>
      <c r="C16" s="15"/>
      <c r="D16" s="14">
        <v>24</v>
      </c>
      <c r="E16" s="15"/>
      <c r="F16" s="16">
        <f>F15-E15</f>
        <v>2.0127314814814817E-2</v>
      </c>
      <c r="G16" s="16">
        <f>G15-F15</f>
        <v>2.2465277777777778E-2</v>
      </c>
      <c r="H16" s="15"/>
      <c r="I16" s="15"/>
      <c r="J16" s="15"/>
      <c r="K16" s="14"/>
    </row>
    <row r="17" spans="1:11" x14ac:dyDescent="0.25">
      <c r="A17" s="43">
        <v>6</v>
      </c>
      <c r="B17" s="10">
        <v>57</v>
      </c>
      <c r="C17" s="11" t="s">
        <v>40</v>
      </c>
      <c r="D17" s="10" t="s">
        <v>127</v>
      </c>
      <c r="E17" s="12">
        <v>2.0833333333333332E-2</v>
      </c>
      <c r="F17" s="12">
        <v>4.1585648148148149E-2</v>
      </c>
      <c r="G17" s="12">
        <v>6.2349537037037037E-2</v>
      </c>
      <c r="H17" s="10"/>
      <c r="I17" s="10" t="s">
        <v>39</v>
      </c>
      <c r="J17" s="13" t="s">
        <v>9</v>
      </c>
      <c r="K17" s="14">
        <v>1</v>
      </c>
    </row>
    <row r="18" spans="1:11" x14ac:dyDescent="0.25">
      <c r="A18" s="15"/>
      <c r="B18" s="15"/>
      <c r="C18" s="15"/>
      <c r="D18" s="15"/>
      <c r="E18" s="15"/>
      <c r="F18" s="16">
        <f>F17-E17</f>
        <v>2.0752314814814817E-2</v>
      </c>
      <c r="G18" s="16">
        <f>G17-F17</f>
        <v>2.0763888888888887E-2</v>
      </c>
      <c r="H18" s="15"/>
      <c r="I18" s="15"/>
      <c r="J18" s="15"/>
      <c r="K18" s="14"/>
    </row>
    <row r="19" spans="1:11" x14ac:dyDescent="0.25">
      <c r="A19" s="43">
        <v>7</v>
      </c>
      <c r="B19" s="10">
        <v>67</v>
      </c>
      <c r="C19" s="15" t="s">
        <v>128</v>
      </c>
      <c r="D19" s="17" t="s">
        <v>89</v>
      </c>
      <c r="E19" s="12">
        <v>2.0462962962962964E-2</v>
      </c>
      <c r="F19" s="12">
        <v>4.1435185185185186E-2</v>
      </c>
      <c r="G19" s="12">
        <v>6.2858796296296301E-2</v>
      </c>
      <c r="H19" s="10" t="s">
        <v>122</v>
      </c>
      <c r="I19" s="10" t="s">
        <v>2</v>
      </c>
      <c r="J19" s="13" t="s">
        <v>8</v>
      </c>
      <c r="K19" s="14">
        <v>2</v>
      </c>
    </row>
    <row r="20" spans="1:11" x14ac:dyDescent="0.25">
      <c r="A20" s="44"/>
      <c r="B20" s="15"/>
      <c r="C20" s="15"/>
      <c r="D20" s="15"/>
      <c r="E20" s="15"/>
      <c r="F20" s="16">
        <f>F19-E19</f>
        <v>2.0972222222222222E-2</v>
      </c>
      <c r="G20" s="16">
        <f>G19-F19</f>
        <v>2.1423611111111115E-2</v>
      </c>
      <c r="H20" s="15"/>
      <c r="I20" s="15"/>
      <c r="J20" s="15"/>
      <c r="K20" s="14"/>
    </row>
    <row r="21" spans="1:11" x14ac:dyDescent="0.25">
      <c r="A21" s="43">
        <v>8</v>
      </c>
      <c r="B21" s="10">
        <v>23</v>
      </c>
      <c r="C21" s="11" t="s">
        <v>130</v>
      </c>
      <c r="D21" s="10" t="s">
        <v>131</v>
      </c>
      <c r="E21" s="12">
        <v>2.1574074074074075E-2</v>
      </c>
      <c r="F21" s="12">
        <v>4.3437499999999997E-2</v>
      </c>
      <c r="G21" s="12">
        <v>6.4780092592592597E-2</v>
      </c>
      <c r="H21" s="10" t="s">
        <v>21</v>
      </c>
      <c r="I21" s="10" t="s">
        <v>2</v>
      </c>
      <c r="J21" s="13" t="s">
        <v>8</v>
      </c>
      <c r="K21" s="14">
        <v>3</v>
      </c>
    </row>
    <row r="22" spans="1:11" x14ac:dyDescent="0.25">
      <c r="A22" s="15"/>
      <c r="B22" s="15"/>
      <c r="C22" s="15"/>
      <c r="D22" s="15"/>
      <c r="E22" s="15"/>
      <c r="F22" s="16">
        <f>F21-E21</f>
        <v>2.1863425925925922E-2</v>
      </c>
      <c r="G22" s="16">
        <f>G21-F21</f>
        <v>2.13425925925926E-2</v>
      </c>
      <c r="H22" s="15"/>
      <c r="I22" s="15"/>
      <c r="J22" s="15"/>
      <c r="K22" s="14"/>
    </row>
    <row r="23" spans="1:11" x14ac:dyDescent="0.25">
      <c r="A23" s="43">
        <v>9</v>
      </c>
      <c r="B23" s="10">
        <v>65</v>
      </c>
      <c r="C23" s="11" t="s">
        <v>132</v>
      </c>
      <c r="D23" s="10" t="s">
        <v>83</v>
      </c>
      <c r="E23" s="12">
        <v>2.1759259259259259E-2</v>
      </c>
      <c r="F23" s="12">
        <v>4.341435185185185E-2</v>
      </c>
      <c r="G23" s="12">
        <v>6.5277777777777782E-2</v>
      </c>
      <c r="H23" s="10"/>
      <c r="I23" s="10" t="s">
        <v>133</v>
      </c>
      <c r="J23" s="13" t="s">
        <v>7</v>
      </c>
      <c r="K23" s="14">
        <v>4</v>
      </c>
    </row>
    <row r="24" spans="1:11" x14ac:dyDescent="0.25">
      <c r="A24" s="44"/>
      <c r="B24" s="15"/>
      <c r="C24" s="15"/>
      <c r="D24" s="15"/>
      <c r="E24" s="15"/>
      <c r="F24" s="16">
        <f>F23-E23</f>
        <v>2.165509259259259E-2</v>
      </c>
      <c r="G24" s="16">
        <f>G23-F23</f>
        <v>2.1863425925925932E-2</v>
      </c>
      <c r="H24" s="15"/>
      <c r="I24" s="15"/>
      <c r="J24" s="15"/>
      <c r="K24" s="14"/>
    </row>
    <row r="25" spans="1:11" x14ac:dyDescent="0.25">
      <c r="A25" s="43">
        <v>10</v>
      </c>
      <c r="B25" s="10">
        <v>83</v>
      </c>
      <c r="C25" s="11" t="s">
        <v>134</v>
      </c>
      <c r="D25" s="10" t="s">
        <v>135</v>
      </c>
      <c r="E25" s="12">
        <v>2.4259259259259258E-2</v>
      </c>
      <c r="F25" s="12">
        <v>4.5486111111111109E-2</v>
      </c>
      <c r="G25" s="12">
        <v>6.6331018518518525E-2</v>
      </c>
      <c r="H25" s="10" t="s">
        <v>21</v>
      </c>
      <c r="I25" s="10" t="s">
        <v>2</v>
      </c>
      <c r="J25" s="13" t="s">
        <v>11</v>
      </c>
      <c r="K25" s="14">
        <v>2</v>
      </c>
    </row>
    <row r="26" spans="1:11" x14ac:dyDescent="0.25">
      <c r="A26" s="15"/>
      <c r="B26" s="15"/>
      <c r="C26" s="15"/>
      <c r="D26" s="15"/>
      <c r="E26" s="15"/>
      <c r="F26" s="16">
        <f>F25-E25</f>
        <v>2.1226851851851851E-2</v>
      </c>
      <c r="G26" s="16">
        <f>G25-F25</f>
        <v>2.0844907407407416E-2</v>
      </c>
      <c r="H26" s="15"/>
      <c r="I26" s="15"/>
      <c r="J26" s="15"/>
      <c r="K26" s="14"/>
    </row>
    <row r="27" spans="1:11" x14ac:dyDescent="0.25">
      <c r="A27" s="43">
        <v>11</v>
      </c>
      <c r="B27" s="10">
        <v>31</v>
      </c>
      <c r="C27" s="11" t="s">
        <v>136</v>
      </c>
      <c r="D27" s="17" t="s">
        <v>64</v>
      </c>
      <c r="E27" s="12">
        <v>2.1064814814814814E-2</v>
      </c>
      <c r="F27" s="12">
        <v>4.4097222222222225E-2</v>
      </c>
      <c r="G27" s="12">
        <v>6.6944444444444445E-2</v>
      </c>
      <c r="H27" s="10"/>
      <c r="I27" s="10" t="s">
        <v>3</v>
      </c>
      <c r="J27" s="13" t="s">
        <v>7</v>
      </c>
      <c r="K27" s="14">
        <v>5</v>
      </c>
    </row>
    <row r="28" spans="1:11" x14ac:dyDescent="0.25">
      <c r="A28" s="44"/>
      <c r="B28" s="15"/>
      <c r="C28" s="15"/>
      <c r="D28" s="15"/>
      <c r="E28" s="15"/>
      <c r="F28" s="16">
        <f>F27-E27</f>
        <v>2.3032407407407411E-2</v>
      </c>
      <c r="G28" s="16">
        <f>G27-F27</f>
        <v>2.284722222222222E-2</v>
      </c>
      <c r="H28" s="15"/>
      <c r="I28" s="15"/>
      <c r="J28" s="15"/>
      <c r="K28" s="14"/>
    </row>
    <row r="29" spans="1:11" x14ac:dyDescent="0.25">
      <c r="A29" s="43">
        <v>12</v>
      </c>
      <c r="B29" s="10">
        <v>17</v>
      </c>
      <c r="C29" s="11" t="s">
        <v>38</v>
      </c>
      <c r="D29" s="17" t="s">
        <v>137</v>
      </c>
      <c r="E29" s="12">
        <v>2.2141203703703705E-2</v>
      </c>
      <c r="F29" s="12">
        <v>4.5567129629629631E-2</v>
      </c>
      <c r="G29" s="12">
        <v>6.8599537037037042E-2</v>
      </c>
      <c r="H29" s="10" t="s">
        <v>37</v>
      </c>
      <c r="I29" s="10" t="s">
        <v>2</v>
      </c>
      <c r="J29" s="13" t="s">
        <v>9</v>
      </c>
      <c r="K29" s="14">
        <v>2</v>
      </c>
    </row>
    <row r="30" spans="1:11" x14ac:dyDescent="0.25">
      <c r="A30" s="15"/>
      <c r="B30" s="15"/>
      <c r="C30" s="15"/>
      <c r="D30" s="14">
        <v>55</v>
      </c>
      <c r="E30" s="15"/>
      <c r="F30" s="16">
        <f>F29-E29</f>
        <v>2.3425925925925926E-2</v>
      </c>
      <c r="G30" s="16">
        <f>G29-F29</f>
        <v>2.3032407407407411E-2</v>
      </c>
      <c r="H30" s="15"/>
      <c r="I30" s="15"/>
      <c r="J30" s="15"/>
      <c r="K30" s="14"/>
    </row>
    <row r="31" spans="1:11" x14ac:dyDescent="0.25">
      <c r="A31" s="43">
        <v>13</v>
      </c>
      <c r="B31" s="10">
        <v>19</v>
      </c>
      <c r="C31" s="11" t="s">
        <v>138</v>
      </c>
      <c r="D31" s="17" t="s">
        <v>139</v>
      </c>
      <c r="E31" s="12">
        <v>2.2013888888888888E-2</v>
      </c>
      <c r="F31" s="12">
        <v>4.3900462962962961E-2</v>
      </c>
      <c r="G31" s="12">
        <v>6.9097222222222227E-2</v>
      </c>
      <c r="H31" s="10"/>
      <c r="I31" s="10" t="s">
        <v>2</v>
      </c>
      <c r="J31" s="13" t="s">
        <v>14</v>
      </c>
      <c r="K31" s="14">
        <v>1</v>
      </c>
    </row>
    <row r="32" spans="1:11" x14ac:dyDescent="0.25">
      <c r="A32" s="44"/>
      <c r="B32" s="15"/>
      <c r="C32" s="15"/>
      <c r="D32" s="14">
        <v>60</v>
      </c>
      <c r="E32" s="15"/>
      <c r="F32" s="16">
        <f>F31-E31</f>
        <v>2.1886574074074072E-2</v>
      </c>
      <c r="G32" s="16">
        <f>G31-F31</f>
        <v>2.5196759259259266E-2</v>
      </c>
      <c r="H32" s="15"/>
      <c r="I32" s="15"/>
      <c r="J32" s="15"/>
      <c r="K32" s="14"/>
    </row>
    <row r="33" spans="1:11" x14ac:dyDescent="0.25">
      <c r="A33" s="43">
        <v>14</v>
      </c>
      <c r="B33" s="10">
        <v>45</v>
      </c>
      <c r="C33" s="11" t="s">
        <v>140</v>
      </c>
      <c r="D33" s="10" t="s">
        <v>83</v>
      </c>
      <c r="E33" s="12">
        <v>2.4652777777777777E-2</v>
      </c>
      <c r="F33" s="12">
        <v>4.8541666666666664E-2</v>
      </c>
      <c r="G33" s="12">
        <v>7.1319444444444449E-2</v>
      </c>
      <c r="H33" s="10"/>
      <c r="I33" s="10" t="s">
        <v>42</v>
      </c>
      <c r="J33" s="13" t="s">
        <v>8</v>
      </c>
      <c r="K33" s="14">
        <v>7</v>
      </c>
    </row>
    <row r="34" spans="1:11" x14ac:dyDescent="0.25">
      <c r="A34" s="15"/>
      <c r="B34" s="15"/>
      <c r="C34" s="15"/>
      <c r="D34" s="15"/>
      <c r="E34" s="15"/>
      <c r="F34" s="16">
        <f>F33-E33</f>
        <v>2.3888888888888887E-2</v>
      </c>
      <c r="G34" s="16">
        <f>G33-F33</f>
        <v>2.2777777777777786E-2</v>
      </c>
      <c r="H34" s="15"/>
      <c r="I34" s="15"/>
      <c r="J34" s="15"/>
      <c r="K34" s="14"/>
    </row>
    <row r="35" spans="1:11" x14ac:dyDescent="0.25">
      <c r="A35" s="43">
        <v>15</v>
      </c>
      <c r="B35" s="10">
        <v>9</v>
      </c>
      <c r="C35" s="11" t="s">
        <v>141</v>
      </c>
      <c r="D35" s="10" t="s">
        <v>142</v>
      </c>
      <c r="E35" s="12">
        <v>2.1712962962962962E-2</v>
      </c>
      <c r="F35" s="12">
        <v>4.2453703703703702E-2</v>
      </c>
      <c r="G35" s="12">
        <v>7.1874999999999994E-2</v>
      </c>
      <c r="H35" s="10"/>
      <c r="I35" s="10" t="s">
        <v>2</v>
      </c>
      <c r="J35" s="13" t="s">
        <v>11</v>
      </c>
      <c r="K35" s="14">
        <v>3</v>
      </c>
    </row>
    <row r="36" spans="1:11" x14ac:dyDescent="0.25">
      <c r="A36" s="44"/>
      <c r="B36" s="15"/>
      <c r="C36" s="15"/>
      <c r="D36" s="14">
        <v>29</v>
      </c>
      <c r="E36" s="15"/>
      <c r="F36" s="16">
        <f>F35-E35</f>
        <v>2.074074074074074E-2</v>
      </c>
      <c r="G36" s="16">
        <f>G35-F35</f>
        <v>2.9421296296296293E-2</v>
      </c>
      <c r="H36" s="15"/>
      <c r="I36" s="15"/>
      <c r="J36" s="15"/>
      <c r="K36" s="14"/>
    </row>
    <row r="37" spans="1:11" x14ac:dyDescent="0.25">
      <c r="A37" s="43">
        <v>16</v>
      </c>
      <c r="B37" s="10">
        <v>29</v>
      </c>
      <c r="C37" s="15" t="s">
        <v>143</v>
      </c>
      <c r="D37" s="17" t="s">
        <v>144</v>
      </c>
      <c r="E37" s="12">
        <v>2.2407407407407407E-2</v>
      </c>
      <c r="F37" s="12">
        <v>4.777777777777778E-2</v>
      </c>
      <c r="G37" s="12">
        <v>7.4027777777777776E-2</v>
      </c>
      <c r="H37" s="10"/>
      <c r="I37" s="10" t="s">
        <v>20</v>
      </c>
      <c r="J37" s="13" t="s">
        <v>11</v>
      </c>
      <c r="K37" s="14">
        <v>4</v>
      </c>
    </row>
    <row r="38" spans="1:11" x14ac:dyDescent="0.25">
      <c r="A38" s="15"/>
      <c r="B38" s="15"/>
      <c r="C38" s="15"/>
      <c r="D38" s="15"/>
      <c r="E38" s="15"/>
      <c r="F38" s="16">
        <f>F37-E37</f>
        <v>2.5370370370370373E-2</v>
      </c>
      <c r="G38" s="16">
        <f>G37-F37</f>
        <v>2.6249999999999996E-2</v>
      </c>
      <c r="H38" s="15"/>
      <c r="I38" s="15"/>
      <c r="J38" s="15"/>
      <c r="K38" s="14"/>
    </row>
    <row r="39" spans="1:11" x14ac:dyDescent="0.25">
      <c r="A39" s="43">
        <v>17</v>
      </c>
      <c r="B39" s="10">
        <v>81</v>
      </c>
      <c r="C39" s="11" t="s">
        <v>41</v>
      </c>
      <c r="D39" s="10" t="s">
        <v>146</v>
      </c>
      <c r="E39" s="12">
        <v>2.4270833333333332E-2</v>
      </c>
      <c r="F39" s="12">
        <v>4.8935185185185186E-2</v>
      </c>
      <c r="G39" s="12">
        <v>7.4224537037037033E-2</v>
      </c>
      <c r="H39" s="10" t="s">
        <v>37</v>
      </c>
      <c r="I39" s="10" t="s">
        <v>2</v>
      </c>
      <c r="J39" s="46" t="s">
        <v>14</v>
      </c>
      <c r="K39" s="14">
        <v>2</v>
      </c>
    </row>
    <row r="40" spans="1:11" x14ac:dyDescent="0.25">
      <c r="A40" s="44"/>
      <c r="B40" s="19"/>
      <c r="C40" s="19"/>
      <c r="D40" s="14">
        <v>69</v>
      </c>
      <c r="E40" s="20"/>
      <c r="F40" s="16">
        <f>F39-E39</f>
        <v>2.4664351851851854E-2</v>
      </c>
      <c r="G40" s="16">
        <f>G39-F39</f>
        <v>2.5289351851851848E-2</v>
      </c>
      <c r="H40" s="18"/>
      <c r="I40" s="18"/>
      <c r="J40" s="21"/>
      <c r="K40" s="22"/>
    </row>
    <row r="41" spans="1:11" x14ac:dyDescent="0.25">
      <c r="A41" s="43">
        <v>18</v>
      </c>
      <c r="B41" s="18">
        <v>61</v>
      </c>
      <c r="C41" s="23" t="s">
        <v>147</v>
      </c>
      <c r="D41" s="18" t="s">
        <v>148</v>
      </c>
      <c r="E41" s="20">
        <v>2.4270833333333332E-2</v>
      </c>
      <c r="F41" s="20">
        <v>4.9641203703703701E-2</v>
      </c>
      <c r="G41" s="20">
        <v>7.6354166666666667E-2</v>
      </c>
      <c r="H41" s="18" t="s">
        <v>150</v>
      </c>
      <c r="I41" s="18" t="s">
        <v>149</v>
      </c>
      <c r="J41" s="21" t="s">
        <v>14</v>
      </c>
      <c r="K41" s="22">
        <v>3</v>
      </c>
    </row>
    <row r="42" spans="1:11" x14ac:dyDescent="0.25">
      <c r="A42" s="15"/>
      <c r="B42" s="10"/>
      <c r="C42" s="11"/>
      <c r="D42" s="14">
        <f>2024-1956</f>
        <v>68</v>
      </c>
      <c r="E42" s="12"/>
      <c r="F42" s="16">
        <f>F41-E41</f>
        <v>2.537037037037037E-2</v>
      </c>
      <c r="G42" s="16">
        <f>G41-F41</f>
        <v>2.6712962962962966E-2</v>
      </c>
      <c r="H42" s="10"/>
      <c r="I42" s="10"/>
      <c r="J42" s="13"/>
      <c r="K42" s="14"/>
    </row>
    <row r="43" spans="1:11" x14ac:dyDescent="0.25">
      <c r="A43" s="43">
        <v>19</v>
      </c>
      <c r="B43" s="10">
        <v>33</v>
      </c>
      <c r="C43" s="11" t="s">
        <v>174</v>
      </c>
      <c r="D43" s="10" t="s">
        <v>129</v>
      </c>
      <c r="E43" s="12">
        <v>2.5439814814814814E-2</v>
      </c>
      <c r="F43" s="51">
        <v>5.0879629629629629E-2</v>
      </c>
      <c r="G43" s="52">
        <v>7.7731481481481471E-2</v>
      </c>
      <c r="H43" s="10"/>
      <c r="I43" s="46" t="s">
        <v>2</v>
      </c>
      <c r="J43" s="13" t="s">
        <v>7</v>
      </c>
      <c r="K43" s="49">
        <v>6</v>
      </c>
    </row>
    <row r="44" spans="1:11" x14ac:dyDescent="0.25">
      <c r="A44" s="44"/>
      <c r="B44" s="15"/>
      <c r="C44" s="15"/>
      <c r="D44" s="15"/>
      <c r="E44" s="15"/>
      <c r="F44" s="63">
        <f>F43-E43</f>
        <v>2.5439814814814814E-2</v>
      </c>
      <c r="G44" s="63">
        <f>G43-F43</f>
        <v>2.6851851851851842E-2</v>
      </c>
      <c r="H44" s="15"/>
      <c r="I44" s="15"/>
      <c r="J44" s="15"/>
      <c r="K44" s="14"/>
    </row>
    <row r="45" spans="1:11" x14ac:dyDescent="0.25">
      <c r="A45" s="43">
        <v>20</v>
      </c>
      <c r="B45" s="18">
        <v>71</v>
      </c>
      <c r="C45" s="23" t="s">
        <v>151</v>
      </c>
      <c r="D45" s="18" t="s">
        <v>152</v>
      </c>
      <c r="E45" s="20">
        <v>2.539351851851852E-2</v>
      </c>
      <c r="F45" s="20">
        <v>5.1076388888888886E-2</v>
      </c>
      <c r="G45" s="20">
        <v>8.1423611111111113E-2</v>
      </c>
      <c r="H45" s="18"/>
      <c r="I45" s="18" t="s">
        <v>2</v>
      </c>
      <c r="J45" s="21" t="s">
        <v>11</v>
      </c>
      <c r="K45" s="22">
        <v>5</v>
      </c>
    </row>
    <row r="46" spans="1:11" x14ac:dyDescent="0.25">
      <c r="A46" s="15"/>
      <c r="B46" s="10"/>
      <c r="C46" s="11"/>
      <c r="D46" s="10"/>
      <c r="E46" s="12"/>
      <c r="F46" s="16">
        <f>F45-E45</f>
        <v>2.5682870370370366E-2</v>
      </c>
      <c r="G46" s="16">
        <f>G45-F45</f>
        <v>3.0347222222222227E-2</v>
      </c>
      <c r="H46" s="10"/>
      <c r="I46" s="10"/>
      <c r="J46" s="13"/>
      <c r="K46" s="14"/>
    </row>
    <row r="47" spans="1:11" x14ac:dyDescent="0.25">
      <c r="A47" s="43">
        <v>21</v>
      </c>
      <c r="B47" s="18">
        <v>15</v>
      </c>
      <c r="C47" s="23" t="s">
        <v>153</v>
      </c>
      <c r="D47" s="18" t="s">
        <v>154</v>
      </c>
      <c r="E47" s="47">
        <v>2.5659722222222223E-2</v>
      </c>
      <c r="F47" s="20">
        <v>5.2546296296296299E-2</v>
      </c>
      <c r="G47" s="20">
        <v>8.1840277777777776E-2</v>
      </c>
      <c r="H47" s="10" t="s">
        <v>37</v>
      </c>
      <c r="I47" s="18" t="s">
        <v>2</v>
      </c>
      <c r="J47" s="21" t="s">
        <v>9</v>
      </c>
      <c r="K47" s="22">
        <v>3</v>
      </c>
    </row>
    <row r="48" spans="1:11" x14ac:dyDescent="0.25">
      <c r="A48" s="44"/>
      <c r="B48" s="10"/>
      <c r="C48" s="11"/>
      <c r="D48" s="10"/>
      <c r="E48" s="12"/>
      <c r="F48" s="16">
        <f>F47-E47</f>
        <v>2.6886574074074077E-2</v>
      </c>
      <c r="G48" s="16">
        <f>G47-F47</f>
        <v>2.9293981481481476E-2</v>
      </c>
      <c r="H48" s="10"/>
      <c r="I48" s="10"/>
      <c r="J48" s="13"/>
      <c r="K48" s="14"/>
    </row>
    <row r="49" spans="1:11" x14ac:dyDescent="0.25">
      <c r="A49" s="43">
        <v>22</v>
      </c>
      <c r="B49" s="18">
        <v>1</v>
      </c>
      <c r="C49" s="23" t="s">
        <v>156</v>
      </c>
      <c r="D49" s="18" t="s">
        <v>155</v>
      </c>
      <c r="E49" s="20">
        <v>2.8842592592592593E-2</v>
      </c>
      <c r="F49" s="20">
        <v>5.6250000000000001E-2</v>
      </c>
      <c r="G49" s="20">
        <v>9.465277777777778E-2</v>
      </c>
      <c r="H49" s="10" t="s">
        <v>37</v>
      </c>
      <c r="I49" s="18" t="s">
        <v>2</v>
      </c>
      <c r="J49" s="21" t="s">
        <v>157</v>
      </c>
      <c r="K49" s="22">
        <v>1</v>
      </c>
    </row>
    <row r="50" spans="1:11" x14ac:dyDescent="0.25">
      <c r="A50" s="15"/>
      <c r="B50" s="10"/>
      <c r="C50" s="11"/>
      <c r="D50" s="14">
        <f>2024-1951</f>
        <v>73</v>
      </c>
      <c r="E50" s="12"/>
      <c r="F50" s="16">
        <f>F49-E49</f>
        <v>2.7407407407407408E-2</v>
      </c>
      <c r="G50" s="16">
        <f>G49-F49</f>
        <v>3.8402777777777779E-2</v>
      </c>
      <c r="H50" s="10"/>
      <c r="I50" s="10"/>
      <c r="J50" s="13"/>
      <c r="K50" s="14"/>
    </row>
    <row r="51" spans="1:11" x14ac:dyDescent="0.25">
      <c r="A51" s="43">
        <v>23</v>
      </c>
      <c r="B51" s="18">
        <v>89</v>
      </c>
      <c r="C51" s="23" t="s">
        <v>158</v>
      </c>
      <c r="D51" s="18" t="s">
        <v>159</v>
      </c>
      <c r="E51" s="47">
        <v>3.8194444444444441E-2</v>
      </c>
      <c r="F51" s="20">
        <v>8.1944444444444445E-2</v>
      </c>
      <c r="G51" s="20">
        <v>0.12847222222222221</v>
      </c>
      <c r="H51" s="18" t="s">
        <v>161</v>
      </c>
      <c r="I51" s="18" t="s">
        <v>22</v>
      </c>
      <c r="J51" s="21" t="s">
        <v>157</v>
      </c>
      <c r="K51" s="22">
        <v>2</v>
      </c>
    </row>
    <row r="52" spans="1:11" x14ac:dyDescent="0.25">
      <c r="A52" s="44"/>
      <c r="B52" s="15"/>
      <c r="C52" s="15"/>
      <c r="D52" s="18">
        <v>70</v>
      </c>
      <c r="E52" s="12"/>
      <c r="F52" s="16">
        <f>F51-E51</f>
        <v>4.3750000000000004E-2</v>
      </c>
      <c r="G52" s="16">
        <f>G51-F51</f>
        <v>4.6527777777777765E-2</v>
      </c>
      <c r="H52" s="10"/>
      <c r="I52" s="10"/>
      <c r="J52" s="13"/>
      <c r="K52" s="14"/>
    </row>
    <row r="53" spans="1:11" x14ac:dyDescent="0.25">
      <c r="A53" s="18"/>
      <c r="B53" s="10"/>
      <c r="C53" s="11"/>
      <c r="E53" s="20"/>
      <c r="F53" s="20"/>
      <c r="G53" s="20"/>
      <c r="H53" s="18"/>
      <c r="I53" s="18"/>
      <c r="J53" s="21"/>
      <c r="K53" s="22"/>
    </row>
    <row r="54" spans="1:11" x14ac:dyDescent="0.25">
      <c r="A54" s="10"/>
      <c r="B54" s="10" t="s">
        <v>145</v>
      </c>
      <c r="C54" s="11"/>
      <c r="D54" s="10"/>
      <c r="E54" s="12"/>
      <c r="F54" s="12"/>
      <c r="G54" s="12"/>
      <c r="H54" s="10"/>
      <c r="I54" s="10"/>
      <c r="J54" s="13"/>
      <c r="K54" s="14"/>
    </row>
    <row r="55" spans="1:11" x14ac:dyDescent="0.25">
      <c r="B55" s="23" t="s">
        <v>160</v>
      </c>
      <c r="C55" s="23"/>
      <c r="D55" s="18"/>
      <c r="E55" s="20"/>
      <c r="F55" s="20"/>
      <c r="G55" s="20"/>
      <c r="H55" s="18"/>
      <c r="I55" s="18"/>
      <c r="J55" s="21"/>
      <c r="K55" s="22"/>
    </row>
    <row r="56" spans="1:11" x14ac:dyDescent="0.25">
      <c r="A56" s="10"/>
      <c r="B56" s="10"/>
      <c r="C56" s="11"/>
      <c r="D56" s="10"/>
      <c r="E56" s="12"/>
      <c r="F56" s="12"/>
      <c r="G56" s="12"/>
      <c r="H56" s="10"/>
      <c r="I56" s="10"/>
      <c r="J56" s="13"/>
      <c r="K56" s="14"/>
    </row>
    <row r="57" spans="1:11" x14ac:dyDescent="0.25">
      <c r="A57" s="18"/>
      <c r="B57" s="18"/>
      <c r="C57" s="23"/>
      <c r="D57" s="18"/>
      <c r="E57" s="20"/>
      <c r="F57" s="20"/>
      <c r="G57" s="20"/>
      <c r="H57" s="18"/>
      <c r="I57" s="18"/>
      <c r="J57" s="21"/>
      <c r="K57" s="22"/>
    </row>
    <row r="58" spans="1:11" x14ac:dyDescent="0.25">
      <c r="A58" s="10"/>
      <c r="B58" s="10"/>
      <c r="C58" s="11"/>
      <c r="D58" s="10"/>
      <c r="E58" s="12"/>
      <c r="F58" s="12"/>
      <c r="G58" s="12"/>
      <c r="H58" s="10"/>
      <c r="I58" s="10"/>
      <c r="J58" s="13"/>
      <c r="K58" s="14"/>
    </row>
    <row r="59" spans="1:11" x14ac:dyDescent="0.25">
      <c r="A59" s="18"/>
      <c r="B59" s="18"/>
      <c r="C59" s="23"/>
      <c r="D59" s="18"/>
      <c r="E59" s="20"/>
      <c r="F59" s="20"/>
      <c r="G59" s="20"/>
      <c r="H59" s="18"/>
      <c r="I59" s="18"/>
      <c r="J59" s="21"/>
      <c r="K59" s="22"/>
    </row>
    <row r="60" spans="1:11" x14ac:dyDescent="0.25">
      <c r="A60" s="10"/>
      <c r="B60" s="10"/>
      <c r="C60" s="11"/>
      <c r="D60" s="10"/>
      <c r="E60" s="12"/>
      <c r="F60" s="12"/>
      <c r="G60" s="12"/>
      <c r="H60" s="10"/>
      <c r="I60" s="10"/>
      <c r="J60" s="13"/>
      <c r="K60" s="14"/>
    </row>
    <row r="61" spans="1:11" x14ac:dyDescent="0.25">
      <c r="A61" s="18"/>
      <c r="B61" s="18"/>
      <c r="C61" s="23"/>
      <c r="D61" s="18"/>
      <c r="E61" s="20"/>
      <c r="F61" s="20"/>
      <c r="G61" s="20"/>
      <c r="H61" s="18"/>
      <c r="I61" s="18"/>
      <c r="J61" s="21"/>
      <c r="K61" s="22"/>
    </row>
    <row r="62" spans="1:11" x14ac:dyDescent="0.25">
      <c r="A62" s="10"/>
      <c r="B62" s="10"/>
      <c r="C62" s="11"/>
      <c r="D62" s="10"/>
      <c r="E62" s="12"/>
      <c r="F62" s="12"/>
      <c r="G62" s="12"/>
      <c r="H62" s="10"/>
      <c r="I62" s="10"/>
      <c r="J62" s="13"/>
      <c r="K62" s="14"/>
    </row>
    <row r="63" spans="1:11" x14ac:dyDescent="0.25">
      <c r="A63" s="18"/>
      <c r="B63" s="18"/>
      <c r="C63" s="23"/>
      <c r="D63" s="18"/>
      <c r="E63" s="20"/>
      <c r="F63" s="20"/>
      <c r="G63" s="20"/>
      <c r="H63" s="18"/>
      <c r="I63" s="18"/>
      <c r="J63" s="21"/>
      <c r="K63" s="22"/>
    </row>
    <row r="64" spans="1:11" x14ac:dyDescent="0.25">
      <c r="A64" s="10"/>
      <c r="B64" s="10"/>
      <c r="C64" s="11"/>
      <c r="D64" s="10"/>
      <c r="E64" s="12"/>
      <c r="F64" s="12"/>
      <c r="G64" s="12"/>
      <c r="H64" s="10"/>
      <c r="I64" s="10"/>
      <c r="J64" s="13"/>
      <c r="K64" s="14"/>
    </row>
    <row r="65" spans="1:11" x14ac:dyDescent="0.25">
      <c r="A65" s="18"/>
      <c r="B65" s="18"/>
      <c r="C65" s="23"/>
      <c r="D65" s="18"/>
      <c r="E65" s="20"/>
      <c r="F65" s="20"/>
      <c r="G65" s="20"/>
      <c r="H65" s="18"/>
      <c r="I65" s="18"/>
      <c r="J65" s="21"/>
      <c r="K65" s="22"/>
    </row>
    <row r="66" spans="1:11" x14ac:dyDescent="0.25">
      <c r="A66" s="10"/>
      <c r="B66" s="10"/>
      <c r="C66" s="11"/>
      <c r="D66" s="10"/>
      <c r="E66" s="12"/>
      <c r="F66" s="12"/>
      <c r="G66" s="12"/>
      <c r="H66" s="10"/>
      <c r="I66" s="10"/>
      <c r="J66" s="13"/>
      <c r="K66" s="14"/>
    </row>
    <row r="67" spans="1:11" x14ac:dyDescent="0.25">
      <c r="A67" s="18"/>
      <c r="B67" s="18"/>
      <c r="C67" s="23"/>
      <c r="D67" s="18"/>
      <c r="E67" s="20"/>
      <c r="F67" s="20"/>
      <c r="G67" s="20"/>
      <c r="H67" s="18"/>
      <c r="I67" s="18"/>
      <c r="J67" s="21"/>
      <c r="K67" s="22"/>
    </row>
    <row r="68" spans="1:11" x14ac:dyDescent="0.25">
      <c r="A68" s="10"/>
      <c r="B68" s="10"/>
      <c r="C68" s="11"/>
      <c r="D68" s="10"/>
      <c r="E68" s="12"/>
      <c r="F68" s="12"/>
      <c r="G68" s="12"/>
      <c r="H68" s="10"/>
      <c r="I68" s="10"/>
      <c r="J68" s="13"/>
      <c r="K68" s="14"/>
    </row>
    <row r="69" spans="1:11" x14ac:dyDescent="0.25">
      <c r="A69" s="18"/>
      <c r="B69" s="18"/>
      <c r="C69" s="23"/>
      <c r="D69" s="18"/>
      <c r="E69" s="20"/>
      <c r="F69" s="20"/>
      <c r="G69" s="20"/>
      <c r="H69" s="18"/>
      <c r="I69" s="18"/>
      <c r="J69" s="21"/>
      <c r="K69" s="22"/>
    </row>
    <row r="70" spans="1:11" x14ac:dyDescent="0.25">
      <c r="A70" s="10"/>
      <c r="B70" s="10"/>
      <c r="C70" s="11"/>
      <c r="D70" s="10"/>
      <c r="E70" s="12"/>
      <c r="F70" s="12"/>
      <c r="G70" s="12"/>
      <c r="H70" s="10"/>
      <c r="I70" s="10"/>
      <c r="J70" s="13"/>
      <c r="K70" s="14"/>
    </row>
    <row r="71" spans="1:11" x14ac:dyDescent="0.25">
      <c r="A71" s="18"/>
      <c r="B71" s="18"/>
      <c r="C71" s="23"/>
      <c r="D71" s="18"/>
      <c r="E71" s="20"/>
      <c r="F71" s="20"/>
      <c r="G71" s="20"/>
      <c r="H71" s="18"/>
      <c r="I71" s="18"/>
      <c r="J71" s="21"/>
      <c r="K71" s="22"/>
    </row>
    <row r="72" spans="1:11" x14ac:dyDescent="0.25">
      <c r="A72" s="10"/>
      <c r="B72" s="10"/>
      <c r="C72" s="11"/>
      <c r="D72" s="10"/>
      <c r="E72" s="12"/>
      <c r="F72" s="12"/>
      <c r="G72" s="12"/>
      <c r="H72" s="10"/>
      <c r="I72" s="10"/>
      <c r="J72" s="13"/>
      <c r="K72" s="14"/>
    </row>
    <row r="73" spans="1:11" x14ac:dyDescent="0.25">
      <c r="A73" s="18"/>
      <c r="B73" s="18"/>
      <c r="C73" s="23"/>
      <c r="D73" s="18"/>
      <c r="E73" s="20"/>
      <c r="F73" s="20"/>
      <c r="G73" s="20"/>
      <c r="H73" s="18"/>
      <c r="I73" s="18"/>
      <c r="J73" s="21"/>
      <c r="K73" s="22"/>
    </row>
    <row r="74" spans="1:11" x14ac:dyDescent="0.25">
      <c r="A74" s="10"/>
      <c r="B74" s="10"/>
      <c r="C74" s="11"/>
      <c r="D74" s="10"/>
      <c r="E74" s="12"/>
      <c r="F74" s="12"/>
      <c r="G74" s="12"/>
      <c r="H74" s="10"/>
      <c r="I74" s="10"/>
      <c r="J74" s="13"/>
      <c r="K74" s="14"/>
    </row>
    <row r="75" spans="1:11" x14ac:dyDescent="0.25">
      <c r="A75" s="18"/>
      <c r="B75" s="18"/>
      <c r="C75" s="23"/>
      <c r="D75" s="18"/>
      <c r="E75" s="20"/>
      <c r="F75" s="20"/>
      <c r="G75" s="20"/>
      <c r="H75" s="18"/>
      <c r="I75" s="18"/>
      <c r="J75" s="21"/>
      <c r="K75" s="22"/>
    </row>
    <row r="76" spans="1:11" x14ac:dyDescent="0.25">
      <c r="A76" s="10"/>
      <c r="B76" s="10"/>
      <c r="C76" s="11"/>
      <c r="D76" s="10"/>
      <c r="E76" s="12"/>
      <c r="F76" s="12"/>
      <c r="G76" s="24"/>
      <c r="H76" s="10"/>
      <c r="I76" s="10"/>
      <c r="J76" s="13"/>
      <c r="K76" s="10"/>
    </row>
    <row r="77" spans="1:11" x14ac:dyDescent="0.25">
      <c r="A77" s="18"/>
      <c r="B77" s="18"/>
      <c r="C77" s="23"/>
      <c r="D77" s="18"/>
      <c r="E77" s="20"/>
      <c r="F77" s="20"/>
      <c r="G77" s="20"/>
      <c r="H77" s="18"/>
      <c r="I77" s="18"/>
      <c r="J77" s="21"/>
      <c r="K77" s="22"/>
    </row>
    <row r="78" spans="1:11" x14ac:dyDescent="0.25">
      <c r="A78" s="10"/>
      <c r="B78" s="10"/>
      <c r="D78" s="10"/>
      <c r="E78" s="12"/>
      <c r="F78" s="12"/>
      <c r="G78" s="24"/>
      <c r="H78" s="10"/>
      <c r="I78" s="10"/>
      <c r="J78" s="13"/>
      <c r="K78" s="10"/>
    </row>
    <row r="79" spans="1:11" x14ac:dyDescent="0.25">
      <c r="A79" s="10"/>
      <c r="B79" s="10"/>
      <c r="C79" s="11"/>
      <c r="D79" s="10"/>
      <c r="E79" s="12"/>
      <c r="F79" s="12"/>
      <c r="G79" s="24"/>
      <c r="H79" s="10"/>
      <c r="I79" s="10"/>
      <c r="J79" s="13"/>
      <c r="K79" s="10"/>
    </row>
    <row r="80" spans="1:11" x14ac:dyDescent="0.25">
      <c r="D80" s="25"/>
      <c r="E80" s="26"/>
      <c r="F80" s="26"/>
      <c r="G80" s="26"/>
    </row>
    <row r="81" spans="1:11" x14ac:dyDescent="0.25">
      <c r="D81" s="25"/>
      <c r="E81" s="26"/>
      <c r="F81" s="26"/>
      <c r="G81" s="26"/>
      <c r="K81" s="1"/>
    </row>
    <row r="82" spans="1:11" x14ac:dyDescent="0.25">
      <c r="D82" s="25"/>
      <c r="E82" s="26"/>
      <c r="F82" s="26"/>
      <c r="G82" s="26"/>
      <c r="K82" s="1"/>
    </row>
    <row r="83" spans="1:11" x14ac:dyDescent="0.25">
      <c r="B83" s="19"/>
      <c r="C83" s="19"/>
      <c r="D83" s="25"/>
      <c r="E83" s="26"/>
      <c r="F83" s="26"/>
      <c r="G83" s="26"/>
      <c r="K83" s="1"/>
    </row>
    <row r="84" spans="1:11" x14ac:dyDescent="0.25">
      <c r="D84" s="25"/>
      <c r="E84" s="26"/>
      <c r="F84" s="26"/>
      <c r="G84" s="26"/>
    </row>
    <row r="85" spans="1:11" x14ac:dyDescent="0.25">
      <c r="A85" s="28"/>
      <c r="B85" s="28"/>
      <c r="C85" s="28"/>
      <c r="D85" s="25"/>
      <c r="E85" s="26"/>
      <c r="F85" s="26"/>
      <c r="G85" s="26"/>
      <c r="H85" s="28"/>
      <c r="I85" s="53"/>
      <c r="J85" s="53"/>
      <c r="K85" s="53"/>
    </row>
    <row r="86" spans="1:11" x14ac:dyDescent="0.25">
      <c r="D86" s="25"/>
      <c r="E86" s="26"/>
      <c r="F86" s="26"/>
      <c r="G86" s="26"/>
    </row>
    <row r="87" spans="1:11" x14ac:dyDescent="0.25">
      <c r="D87" s="25"/>
      <c r="E87" s="26"/>
      <c r="F87" s="26"/>
      <c r="G87" s="26"/>
    </row>
    <row r="88" spans="1:11" x14ac:dyDescent="0.25">
      <c r="D88" s="25"/>
      <c r="E88" s="26"/>
      <c r="F88" s="26"/>
      <c r="G88" s="26"/>
    </row>
    <row r="89" spans="1:11" x14ac:dyDescent="0.25">
      <c r="D89" s="25"/>
      <c r="E89" s="26"/>
      <c r="F89" s="26"/>
      <c r="G89" s="26"/>
    </row>
    <row r="90" spans="1:11" x14ac:dyDescent="0.25">
      <c r="D90" s="25"/>
      <c r="E90" s="26"/>
      <c r="F90" s="26"/>
      <c r="G90" s="26"/>
    </row>
    <row r="91" spans="1:11" x14ac:dyDescent="0.25">
      <c r="D91" s="25"/>
      <c r="E91" s="26"/>
      <c r="F91" s="26"/>
      <c r="G91" s="26"/>
    </row>
    <row r="92" spans="1:11" x14ac:dyDescent="0.25">
      <c r="D92" s="25"/>
      <c r="E92" s="26"/>
      <c r="F92" s="26"/>
      <c r="G92" s="26"/>
    </row>
    <row r="93" spans="1:11" x14ac:dyDescent="0.25">
      <c r="D93" s="25"/>
      <c r="E93" s="26"/>
      <c r="F93" s="26"/>
      <c r="G93" s="26"/>
    </row>
    <row r="94" spans="1:11" x14ac:dyDescent="0.25">
      <c r="D94" s="25"/>
      <c r="E94" s="26"/>
      <c r="F94" s="26"/>
      <c r="G94" s="26"/>
    </row>
    <row r="95" spans="1:11" x14ac:dyDescent="0.25">
      <c r="D95" s="25"/>
      <c r="E95" s="26"/>
      <c r="F95" s="26"/>
      <c r="G95" s="26"/>
    </row>
    <row r="96" spans="1:11" x14ac:dyDescent="0.25">
      <c r="D96" s="25"/>
      <c r="E96" s="26"/>
      <c r="F96" s="26"/>
      <c r="G96" s="26"/>
    </row>
    <row r="97" spans="4:7" x14ac:dyDescent="0.25">
      <c r="D97" s="25"/>
      <c r="E97" s="26"/>
      <c r="F97" s="26"/>
      <c r="G97" s="26"/>
    </row>
    <row r="98" spans="4:7" x14ac:dyDescent="0.25">
      <c r="D98" s="25"/>
      <c r="E98" s="26"/>
      <c r="F98" s="26"/>
      <c r="G98" s="26"/>
    </row>
    <row r="99" spans="4:7" x14ac:dyDescent="0.25">
      <c r="D99" s="25"/>
      <c r="E99" s="26"/>
      <c r="F99" s="26"/>
      <c r="G99" s="26"/>
    </row>
    <row r="100" spans="4:7" x14ac:dyDescent="0.25">
      <c r="D100" s="25"/>
      <c r="E100" s="26"/>
      <c r="F100" s="26"/>
      <c r="G100" s="26"/>
    </row>
    <row r="101" spans="4:7" x14ac:dyDescent="0.25">
      <c r="D101" s="25"/>
      <c r="E101" s="26"/>
      <c r="F101" s="26"/>
      <c r="G101" s="26"/>
    </row>
    <row r="102" spans="4:7" x14ac:dyDescent="0.25">
      <c r="D102" s="25"/>
      <c r="E102" s="26"/>
      <c r="F102" s="26"/>
      <c r="G102" s="26"/>
    </row>
    <row r="103" spans="4:7" x14ac:dyDescent="0.25">
      <c r="D103" s="25"/>
      <c r="E103" s="26"/>
      <c r="F103" s="26"/>
      <c r="G103" s="26"/>
    </row>
    <row r="104" spans="4:7" x14ac:dyDescent="0.25">
      <c r="D104" s="25"/>
      <c r="E104" s="26"/>
      <c r="F104" s="26"/>
      <c r="G104" s="26"/>
    </row>
    <row r="105" spans="4:7" x14ac:dyDescent="0.25">
      <c r="D105" s="25"/>
      <c r="E105" s="26"/>
      <c r="F105" s="26"/>
      <c r="G105" s="26"/>
    </row>
    <row r="106" spans="4:7" x14ac:dyDescent="0.25">
      <c r="D106" s="25"/>
      <c r="E106" s="26"/>
      <c r="F106" s="26"/>
      <c r="G106" s="26"/>
    </row>
    <row r="107" spans="4:7" x14ac:dyDescent="0.25">
      <c r="D107" s="25"/>
      <c r="E107" s="26"/>
      <c r="F107" s="26"/>
      <c r="G107" s="26"/>
    </row>
    <row r="108" spans="4:7" x14ac:dyDescent="0.25">
      <c r="D108" s="25"/>
      <c r="E108" s="26"/>
      <c r="F108" s="26"/>
      <c r="G108" s="26"/>
    </row>
    <row r="109" spans="4:7" x14ac:dyDescent="0.25">
      <c r="D109" s="25"/>
      <c r="E109" s="26"/>
      <c r="F109" s="29"/>
      <c r="G109" s="29"/>
    </row>
  </sheetData>
  <autoFilter ref="A6:K79"/>
  <mergeCells count="7">
    <mergeCell ref="I85:K85"/>
    <mergeCell ref="C2:H2"/>
    <mergeCell ref="B1:I1"/>
    <mergeCell ref="G5:H5"/>
    <mergeCell ref="J5:K5"/>
    <mergeCell ref="C3:H3"/>
    <mergeCell ref="A4:H4"/>
  </mergeCells>
  <pageMargins left="0.7" right="0.7" top="0.75" bottom="0.75" header="0.3" footer="0.3"/>
  <pageSetup paperSize="9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zoomScaleNormal="100" workbookViewId="0"/>
  </sheetViews>
  <sheetFormatPr defaultColWidth="9.140625" defaultRowHeight="15.75" x14ac:dyDescent="0.25"/>
  <cols>
    <col min="1" max="1" width="15.28515625" style="1" customWidth="1"/>
    <col min="2" max="2" width="12.28515625" style="1" customWidth="1"/>
    <col min="3" max="3" width="34.42578125" style="1" customWidth="1"/>
    <col min="4" max="4" width="12.7109375" style="1" bestFit="1" customWidth="1"/>
    <col min="5" max="6" width="18.42578125" style="1" bestFit="1" customWidth="1"/>
    <col min="7" max="7" width="12.5703125" style="1" bestFit="1" customWidth="1"/>
    <col min="8" max="8" width="25" style="1" customWidth="1"/>
    <col min="9" max="9" width="9.140625" style="1"/>
    <col min="10" max="10" width="14.140625" style="1" customWidth="1"/>
    <col min="11" max="11" width="11.28515625" style="1" bestFit="1" customWidth="1"/>
    <col min="12" max="16384" width="9.140625" style="1"/>
  </cols>
  <sheetData>
    <row r="1" spans="1:11" x14ac:dyDescent="0.25">
      <c r="B1" s="55" t="s">
        <v>47</v>
      </c>
      <c r="C1" s="56"/>
      <c r="D1" s="56"/>
      <c r="E1" s="56"/>
      <c r="F1" s="56"/>
      <c r="G1" s="56"/>
      <c r="H1" s="56"/>
      <c r="I1" s="56"/>
    </row>
    <row r="2" spans="1:11" ht="12" customHeight="1" x14ac:dyDescent="0.25">
      <c r="B2" s="54" t="s">
        <v>49</v>
      </c>
      <c r="C2" s="54"/>
      <c r="D2" s="54"/>
      <c r="E2" s="54"/>
      <c r="F2" s="54"/>
      <c r="G2" s="54"/>
      <c r="H2" s="54"/>
      <c r="I2" s="3"/>
    </row>
    <row r="3" spans="1:11" x14ac:dyDescent="0.25">
      <c r="B3" s="58" t="s">
        <v>173</v>
      </c>
      <c r="C3" s="58"/>
      <c r="D3" s="58"/>
      <c r="E3" s="58"/>
      <c r="F3" s="58"/>
      <c r="G3" s="58"/>
      <c r="H3" s="58"/>
      <c r="I3" s="2"/>
    </row>
    <row r="4" spans="1:11" x14ac:dyDescent="0.25">
      <c r="A4" s="60" t="s">
        <v>51</v>
      </c>
      <c r="B4" s="59"/>
      <c r="C4" s="59"/>
      <c r="D4" s="59"/>
      <c r="E4" s="59"/>
      <c r="F4" s="59"/>
      <c r="G4" s="59"/>
      <c r="H4" s="59"/>
      <c r="I4" s="2"/>
    </row>
    <row r="5" spans="1:11" x14ac:dyDescent="0.25">
      <c r="A5" s="1" t="s">
        <v>45</v>
      </c>
      <c r="B5" s="5"/>
      <c r="C5" s="48" t="s">
        <v>164</v>
      </c>
      <c r="D5" s="5"/>
      <c r="E5" s="5"/>
      <c r="F5" s="5" t="s">
        <v>171</v>
      </c>
      <c r="G5" s="57"/>
      <c r="H5" s="57"/>
      <c r="J5" s="57" t="s">
        <v>17</v>
      </c>
      <c r="K5" s="57"/>
    </row>
    <row r="6" spans="1:11" ht="62.25" customHeight="1" x14ac:dyDescent="0.25">
      <c r="A6" s="34" t="s">
        <v>13</v>
      </c>
      <c r="B6" s="34" t="s">
        <v>16</v>
      </c>
      <c r="C6" s="10" t="s">
        <v>0</v>
      </c>
      <c r="D6" s="34" t="s">
        <v>52</v>
      </c>
      <c r="E6" s="10" t="s">
        <v>33</v>
      </c>
      <c r="F6" s="10" t="s">
        <v>43</v>
      </c>
      <c r="G6" s="10" t="s">
        <v>44</v>
      </c>
      <c r="H6" s="10" t="s">
        <v>4</v>
      </c>
      <c r="I6" s="10" t="s">
        <v>5</v>
      </c>
      <c r="J6" s="34" t="s">
        <v>6</v>
      </c>
      <c r="K6" s="34" t="s">
        <v>15</v>
      </c>
    </row>
    <row r="7" spans="1:11" ht="15" customHeight="1" x14ac:dyDescent="0.25">
      <c r="A7" s="10">
        <v>1</v>
      </c>
      <c r="B7" s="10">
        <v>63</v>
      </c>
      <c r="C7" s="15" t="s">
        <v>19</v>
      </c>
      <c r="D7" s="15" t="s">
        <v>98</v>
      </c>
      <c r="E7" s="16">
        <v>2.0833333333333332E-2</v>
      </c>
      <c r="F7" s="16">
        <v>4.1585648148148149E-2</v>
      </c>
      <c r="G7" s="16">
        <v>6.2164351851851853E-2</v>
      </c>
      <c r="H7" s="34" t="s">
        <v>122</v>
      </c>
      <c r="I7" s="10" t="s">
        <v>2</v>
      </c>
      <c r="J7" s="10" t="s">
        <v>7</v>
      </c>
      <c r="K7" s="10">
        <v>1</v>
      </c>
    </row>
    <row r="8" spans="1:11" x14ac:dyDescent="0.25">
      <c r="A8" s="10"/>
      <c r="B8" s="10"/>
      <c r="C8" s="11"/>
      <c r="D8" s="43">
        <f>2024-1990</f>
        <v>34</v>
      </c>
      <c r="E8" s="16"/>
      <c r="F8" s="16">
        <f>F7-E7</f>
        <v>2.0752314814814817E-2</v>
      </c>
      <c r="G8" s="16">
        <f>G7-F7</f>
        <v>2.0578703703703703E-2</v>
      </c>
      <c r="H8" s="10"/>
      <c r="I8" s="10"/>
      <c r="J8" s="10"/>
      <c r="K8" s="10"/>
    </row>
    <row r="9" spans="1:11" ht="15" customHeight="1" x14ac:dyDescent="0.25">
      <c r="A9" s="10">
        <v>2</v>
      </c>
      <c r="B9" s="10">
        <v>41</v>
      </c>
      <c r="C9" s="15" t="s">
        <v>99</v>
      </c>
      <c r="D9" s="10" t="s">
        <v>100</v>
      </c>
      <c r="E9" s="16">
        <v>2.1759259259259259E-2</v>
      </c>
      <c r="F9" s="16">
        <v>4.341435185185185E-2</v>
      </c>
      <c r="G9" s="16">
        <v>6.5277777777777782E-2</v>
      </c>
      <c r="H9" s="34"/>
      <c r="I9" s="10" t="s">
        <v>2</v>
      </c>
      <c r="J9" s="35" t="s">
        <v>7</v>
      </c>
      <c r="K9" s="10">
        <v>2</v>
      </c>
    </row>
    <row r="10" spans="1:11" x14ac:dyDescent="0.25">
      <c r="A10" s="10"/>
      <c r="B10" s="10"/>
      <c r="C10" s="11"/>
      <c r="D10" s="17"/>
      <c r="E10" s="16"/>
      <c r="F10" s="16">
        <f>F9-E9</f>
        <v>2.165509259259259E-2</v>
      </c>
      <c r="G10" s="16">
        <f>G9-F9</f>
        <v>2.1863425925925932E-2</v>
      </c>
      <c r="H10" s="10"/>
      <c r="I10" s="10"/>
      <c r="J10" s="10"/>
      <c r="K10" s="10"/>
    </row>
    <row r="11" spans="1:11" x14ac:dyDescent="0.25">
      <c r="A11" s="10">
        <v>3</v>
      </c>
      <c r="B11" s="10">
        <v>47</v>
      </c>
      <c r="C11" s="11" t="s">
        <v>101</v>
      </c>
      <c r="D11" s="17" t="s">
        <v>102</v>
      </c>
      <c r="E11" s="16">
        <v>2.3460648148148147E-2</v>
      </c>
      <c r="F11" s="16">
        <v>4.6828703703703706E-2</v>
      </c>
      <c r="G11" s="16">
        <v>7.013888888888889E-2</v>
      </c>
      <c r="H11" s="10" t="s">
        <v>104</v>
      </c>
      <c r="I11" s="10" t="s">
        <v>20</v>
      </c>
      <c r="J11" s="10" t="s">
        <v>8</v>
      </c>
      <c r="K11" s="10">
        <v>1</v>
      </c>
    </row>
    <row r="12" spans="1:11" x14ac:dyDescent="0.25">
      <c r="A12" s="10"/>
      <c r="B12" s="10"/>
      <c r="C12" s="11"/>
      <c r="D12" s="17"/>
      <c r="E12" s="16"/>
      <c r="F12" s="16">
        <f>F11-E11</f>
        <v>2.3368055555555559E-2</v>
      </c>
      <c r="G12" s="16">
        <f>G11-F11</f>
        <v>2.3310185185185184E-2</v>
      </c>
      <c r="H12" s="10"/>
      <c r="I12" s="10"/>
      <c r="J12" s="10"/>
      <c r="K12" s="10"/>
    </row>
    <row r="13" spans="1:11" ht="15" customHeight="1" x14ac:dyDescent="0.25">
      <c r="A13" s="10">
        <v>4</v>
      </c>
      <c r="B13" s="10">
        <v>21</v>
      </c>
      <c r="C13" s="11" t="s">
        <v>103</v>
      </c>
      <c r="D13" s="10" t="s">
        <v>169</v>
      </c>
      <c r="E13" s="16">
        <v>2.2141203703703705E-2</v>
      </c>
      <c r="F13" s="16">
        <v>4.6724537037037037E-2</v>
      </c>
      <c r="G13" s="16">
        <v>7.1504629629629626E-2</v>
      </c>
      <c r="H13" s="34"/>
      <c r="I13" s="10" t="s">
        <v>3</v>
      </c>
      <c r="J13" s="10" t="s">
        <v>8</v>
      </c>
      <c r="K13" s="10">
        <v>2</v>
      </c>
    </row>
    <row r="14" spans="1:11" x14ac:dyDescent="0.25">
      <c r="A14" s="14"/>
      <c r="B14" s="14"/>
      <c r="C14" s="15"/>
      <c r="D14" s="43">
        <v>43</v>
      </c>
      <c r="E14" s="15"/>
      <c r="F14" s="16">
        <f>F13-E13</f>
        <v>2.4583333333333332E-2</v>
      </c>
      <c r="G14" s="16">
        <f>G13-F13</f>
        <v>2.478009259259259E-2</v>
      </c>
      <c r="H14" s="15"/>
      <c r="I14" s="15"/>
      <c r="J14" s="15"/>
      <c r="K14" s="15"/>
    </row>
    <row r="15" spans="1:11" x14ac:dyDescent="0.25">
      <c r="A15" s="14">
        <v>5</v>
      </c>
      <c r="B15" s="14">
        <v>25</v>
      </c>
      <c r="C15" s="15" t="s">
        <v>105</v>
      </c>
      <c r="D15" s="14" t="s">
        <v>63</v>
      </c>
      <c r="E15" s="50">
        <v>2.5069444444444443E-2</v>
      </c>
      <c r="F15" s="45">
        <v>4.9942129629629628E-2</v>
      </c>
      <c r="G15" s="45">
        <v>7.4895833333333328E-2</v>
      </c>
      <c r="H15" s="14" t="s">
        <v>106</v>
      </c>
      <c r="I15" s="14" t="s">
        <v>107</v>
      </c>
      <c r="J15" s="14" t="s">
        <v>7</v>
      </c>
      <c r="K15" s="14">
        <v>3</v>
      </c>
    </row>
    <row r="16" spans="1:11" x14ac:dyDescent="0.25">
      <c r="A16" s="14"/>
      <c r="B16" s="10"/>
      <c r="C16" s="11"/>
      <c r="D16" s="14"/>
      <c r="E16" s="16"/>
      <c r="F16" s="16">
        <f>F15-E15</f>
        <v>2.4872685185185185E-2</v>
      </c>
      <c r="G16" s="16">
        <f>G15-F15</f>
        <v>2.49537037037037E-2</v>
      </c>
      <c r="H16" s="14"/>
      <c r="I16" s="14"/>
      <c r="J16" s="14"/>
      <c r="K16" s="14"/>
    </row>
    <row r="17" spans="1:11" x14ac:dyDescent="0.25">
      <c r="A17" s="14">
        <v>6</v>
      </c>
      <c r="B17" s="10">
        <v>77</v>
      </c>
      <c r="C17" s="11" t="s">
        <v>108</v>
      </c>
      <c r="D17" s="14" t="s">
        <v>100</v>
      </c>
      <c r="E17" s="16">
        <v>2.5381944444444443E-2</v>
      </c>
      <c r="F17" s="16">
        <v>5.2476851851851851E-2</v>
      </c>
      <c r="G17" s="16">
        <v>8.1423611111111113E-2</v>
      </c>
      <c r="H17" s="14"/>
      <c r="I17" s="14" t="s">
        <v>2</v>
      </c>
      <c r="J17" s="14" t="s">
        <v>7</v>
      </c>
      <c r="K17" s="14">
        <v>4</v>
      </c>
    </row>
    <row r="18" spans="1:11" x14ac:dyDescent="0.25">
      <c r="A18" s="14"/>
      <c r="B18" s="10"/>
      <c r="C18" s="11"/>
      <c r="D18" s="14"/>
      <c r="E18" s="16"/>
      <c r="F18" s="16">
        <f>F17-E17</f>
        <v>2.7094907407407408E-2</v>
      </c>
      <c r="G18" s="16">
        <f>G17-F17</f>
        <v>2.8946759259259262E-2</v>
      </c>
      <c r="H18" s="14"/>
      <c r="I18" s="14"/>
      <c r="J18" s="14"/>
      <c r="K18" s="14"/>
    </row>
    <row r="19" spans="1:11" x14ac:dyDescent="0.25">
      <c r="A19" s="14">
        <v>7</v>
      </c>
      <c r="B19" s="10">
        <v>55</v>
      </c>
      <c r="C19" s="11" t="s">
        <v>109</v>
      </c>
      <c r="D19" s="14" t="s">
        <v>55</v>
      </c>
      <c r="E19" s="45">
        <v>2.7118055555555555E-2</v>
      </c>
      <c r="F19" s="45">
        <v>5.5370370370370368E-2</v>
      </c>
      <c r="G19" s="45">
        <v>8.4664351851851852E-2</v>
      </c>
      <c r="H19" s="14"/>
      <c r="I19" s="14" t="s">
        <v>2</v>
      </c>
      <c r="J19" s="14" t="s">
        <v>11</v>
      </c>
      <c r="K19" s="14">
        <v>1</v>
      </c>
    </row>
    <row r="20" spans="1:11" x14ac:dyDescent="0.25">
      <c r="A20" s="14"/>
      <c r="B20" s="10"/>
      <c r="C20" s="11"/>
      <c r="D20" s="14"/>
      <c r="E20" s="14"/>
      <c r="F20" s="16">
        <f>F19-E19</f>
        <v>2.8252314814814813E-2</v>
      </c>
      <c r="G20" s="16">
        <f>G19-F19</f>
        <v>2.9293981481481483E-2</v>
      </c>
      <c r="H20" s="14"/>
      <c r="I20" s="14"/>
      <c r="J20" s="14"/>
      <c r="K20" s="14"/>
    </row>
    <row r="21" spans="1:11" x14ac:dyDescent="0.25">
      <c r="A21" s="14">
        <v>8</v>
      </c>
      <c r="B21" s="10">
        <v>89</v>
      </c>
      <c r="C21" s="11" t="s">
        <v>110</v>
      </c>
      <c r="D21" s="14" t="s">
        <v>111</v>
      </c>
      <c r="E21" s="45">
        <v>2.7962962962962964E-2</v>
      </c>
      <c r="F21" s="45">
        <v>5.6226851851851854E-2</v>
      </c>
      <c r="G21" s="45">
        <v>8.7766203703703707E-2</v>
      </c>
      <c r="H21" s="14" t="s">
        <v>112</v>
      </c>
      <c r="I21" s="14" t="s">
        <v>90</v>
      </c>
      <c r="J21" s="14" t="s">
        <v>9</v>
      </c>
      <c r="K21" s="14">
        <v>1</v>
      </c>
    </row>
    <row r="22" spans="1:11" x14ac:dyDescent="0.25">
      <c r="A22" s="14"/>
      <c r="B22" s="10"/>
      <c r="C22" s="11"/>
      <c r="D22" s="14"/>
      <c r="E22" s="14"/>
      <c r="F22" s="16">
        <f>F21-E21</f>
        <v>2.826388888888889E-2</v>
      </c>
      <c r="G22" s="16">
        <f>G21-F21</f>
        <v>3.1539351851851853E-2</v>
      </c>
      <c r="H22" s="14"/>
      <c r="I22" s="14"/>
      <c r="J22" s="14"/>
      <c r="K22" s="14"/>
    </row>
    <row r="23" spans="1:11" x14ac:dyDescent="0.25">
      <c r="A23" s="14">
        <v>9</v>
      </c>
      <c r="B23" s="10">
        <v>13</v>
      </c>
      <c r="C23" s="11" t="s">
        <v>113</v>
      </c>
      <c r="D23" s="14" t="s">
        <v>170</v>
      </c>
      <c r="E23" s="50">
        <v>2.9594907407407407E-2</v>
      </c>
      <c r="F23" s="45">
        <v>5.9074074074074077E-2</v>
      </c>
      <c r="G23" s="45">
        <v>8.819444444444445E-2</v>
      </c>
      <c r="H23" s="14"/>
      <c r="I23" s="14" t="s">
        <v>2</v>
      </c>
      <c r="J23" s="14" t="s">
        <v>7</v>
      </c>
      <c r="K23" s="14">
        <v>5</v>
      </c>
    </row>
    <row r="24" spans="1:11" x14ac:dyDescent="0.25">
      <c r="A24" s="14"/>
      <c r="B24" s="10"/>
      <c r="C24" s="11"/>
      <c r="D24" s="43">
        <v>32</v>
      </c>
      <c r="E24" s="14"/>
      <c r="F24" s="16">
        <f>F23-E23</f>
        <v>2.9479166666666671E-2</v>
      </c>
      <c r="G24" s="16">
        <f>G23-F23</f>
        <v>2.9120370370370373E-2</v>
      </c>
      <c r="H24" s="14"/>
      <c r="I24" s="14"/>
      <c r="J24" s="14"/>
      <c r="K24" s="14"/>
    </row>
    <row r="25" spans="1:11" x14ac:dyDescent="0.25">
      <c r="A25" s="14">
        <v>10</v>
      </c>
      <c r="B25" s="10">
        <v>43</v>
      </c>
      <c r="C25" s="11" t="s">
        <v>114</v>
      </c>
      <c r="D25" s="14" t="s">
        <v>115</v>
      </c>
      <c r="E25" s="45">
        <v>2.9594907407407407E-2</v>
      </c>
      <c r="F25" s="45">
        <v>5.9074074074074077E-2</v>
      </c>
      <c r="G25" s="45">
        <v>8.8310185185185186E-2</v>
      </c>
      <c r="H25" s="14"/>
      <c r="I25" s="14" t="s">
        <v>2</v>
      </c>
      <c r="J25" s="14" t="s">
        <v>7</v>
      </c>
      <c r="K25" s="14">
        <v>6</v>
      </c>
    </row>
    <row r="26" spans="1:11" x14ac:dyDescent="0.25">
      <c r="A26" s="14"/>
      <c r="B26" s="10"/>
      <c r="C26" s="11"/>
      <c r="D26" s="43">
        <f>2024-1985</f>
        <v>39</v>
      </c>
      <c r="E26" s="14"/>
      <c r="F26" s="16">
        <f>F25-E25</f>
        <v>2.9479166666666671E-2</v>
      </c>
      <c r="G26" s="16">
        <f>G25-F25</f>
        <v>2.9236111111111109E-2</v>
      </c>
      <c r="H26" s="14"/>
      <c r="I26" s="14"/>
      <c r="J26" s="14"/>
      <c r="K26" s="14"/>
    </row>
    <row r="27" spans="1:11" x14ac:dyDescent="0.25">
      <c r="A27" s="14">
        <v>11</v>
      </c>
      <c r="B27" s="10">
        <v>73</v>
      </c>
      <c r="C27" s="11" t="s">
        <v>116</v>
      </c>
      <c r="D27" s="14" t="s">
        <v>117</v>
      </c>
      <c r="E27" s="45">
        <v>3.0046296296296297E-2</v>
      </c>
      <c r="F27" s="45">
        <v>6.4027777777777781E-2</v>
      </c>
      <c r="G27" s="45">
        <v>9.8333333333333328E-2</v>
      </c>
      <c r="H27" s="14"/>
      <c r="I27" s="14" t="s">
        <v>2</v>
      </c>
      <c r="J27" s="14" t="s">
        <v>9</v>
      </c>
      <c r="K27" s="14">
        <v>2</v>
      </c>
    </row>
    <row r="28" spans="1:11" x14ac:dyDescent="0.25">
      <c r="A28" s="14"/>
      <c r="B28" s="10"/>
      <c r="C28" s="11"/>
      <c r="D28" s="14"/>
      <c r="E28" s="14"/>
      <c r="F28" s="16">
        <f>F27-E27</f>
        <v>3.3981481481481488E-2</v>
      </c>
      <c r="G28" s="16">
        <f>G27-F27</f>
        <v>3.4305555555555547E-2</v>
      </c>
      <c r="H28" s="14"/>
      <c r="I28" s="14"/>
      <c r="J28" s="14"/>
      <c r="K28" s="14"/>
    </row>
    <row r="29" spans="1:11" x14ac:dyDescent="0.25">
      <c r="B29" s="19"/>
      <c r="C29" s="19" t="s">
        <v>96</v>
      </c>
    </row>
    <row r="30" spans="1:11" x14ac:dyDescent="0.25">
      <c r="B30" s="19"/>
      <c r="C30" s="19" t="s">
        <v>97</v>
      </c>
    </row>
    <row r="31" spans="1:11" x14ac:dyDescent="0.25">
      <c r="B31" s="19"/>
      <c r="C31" s="19"/>
    </row>
  </sheetData>
  <autoFilter ref="B6:G6">
    <sortState ref="B10:G13">
      <sortCondition ref="G9"/>
    </sortState>
  </autoFilter>
  <mergeCells count="6">
    <mergeCell ref="B1:I1"/>
    <mergeCell ref="B3:H3"/>
    <mergeCell ref="G5:H5"/>
    <mergeCell ref="J5:K5"/>
    <mergeCell ref="A4:H4"/>
    <mergeCell ref="B2:H2"/>
  </mergeCells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zoomScaleNormal="100" workbookViewId="0"/>
  </sheetViews>
  <sheetFormatPr defaultColWidth="9.140625" defaultRowHeight="15.75" x14ac:dyDescent="0.25"/>
  <cols>
    <col min="1" max="1" width="14.28515625" style="1" customWidth="1"/>
    <col min="2" max="2" width="10.85546875" style="1" customWidth="1"/>
    <col min="3" max="3" width="40.28515625" style="1" bestFit="1" customWidth="1"/>
    <col min="4" max="4" width="14.85546875" style="1" bestFit="1" customWidth="1"/>
    <col min="5" max="5" width="12.5703125" style="1" bestFit="1" customWidth="1"/>
    <col min="6" max="6" width="30.5703125" style="1" bestFit="1" customWidth="1"/>
    <col min="7" max="7" width="14.28515625" style="1" bestFit="1" customWidth="1"/>
    <col min="8" max="8" width="12.28515625" style="1" customWidth="1"/>
    <col min="9" max="9" width="10.7109375" style="1" customWidth="1"/>
    <col min="10" max="16384" width="9.140625" style="1"/>
  </cols>
  <sheetData>
    <row r="1" spans="1:9" x14ac:dyDescent="0.25">
      <c r="B1" s="55" t="s">
        <v>47</v>
      </c>
      <c r="C1" s="56"/>
      <c r="D1" s="56"/>
      <c r="E1" s="56"/>
      <c r="F1" s="56"/>
      <c r="G1" s="56"/>
      <c r="H1" s="56"/>
    </row>
    <row r="2" spans="1:9" ht="13.5" customHeight="1" x14ac:dyDescent="0.25">
      <c r="B2" s="36"/>
      <c r="C2" s="54" t="s">
        <v>50</v>
      </c>
      <c r="D2" s="54"/>
      <c r="E2" s="54"/>
      <c r="F2" s="54"/>
      <c r="G2" s="37"/>
      <c r="H2" s="37"/>
    </row>
    <row r="3" spans="1:9" x14ac:dyDescent="0.25">
      <c r="B3" s="54" t="s">
        <v>18</v>
      </c>
      <c r="C3" s="54"/>
      <c r="D3" s="54"/>
      <c r="E3" s="54"/>
      <c r="F3" s="54"/>
      <c r="G3" s="54"/>
      <c r="H3" s="2"/>
    </row>
    <row r="4" spans="1:9" x14ac:dyDescent="0.25">
      <c r="A4" s="59" t="s">
        <v>51</v>
      </c>
      <c r="B4" s="59"/>
      <c r="C4" s="59"/>
      <c r="D4" s="59"/>
      <c r="E4" s="59"/>
      <c r="F4" s="59"/>
      <c r="G4" s="59"/>
      <c r="H4" s="2"/>
    </row>
    <row r="5" spans="1:9" ht="16.5" thickBot="1" x14ac:dyDescent="0.3">
      <c r="A5" s="1" t="s">
        <v>45</v>
      </c>
      <c r="B5" s="5"/>
      <c r="C5" s="48" t="s">
        <v>164</v>
      </c>
      <c r="D5" s="5"/>
      <c r="E5" s="5"/>
      <c r="F5" s="5" t="s">
        <v>171</v>
      </c>
      <c r="G5" s="5"/>
      <c r="H5" s="57" t="s">
        <v>17</v>
      </c>
      <c r="I5" s="57"/>
    </row>
    <row r="6" spans="1:9" ht="43.5" customHeight="1" thickBot="1" x14ac:dyDescent="0.3">
      <c r="A6" s="30" t="s">
        <v>13</v>
      </c>
      <c r="B6" s="31" t="s">
        <v>16</v>
      </c>
      <c r="C6" s="32" t="s">
        <v>0</v>
      </c>
      <c r="D6" s="31" t="s">
        <v>52</v>
      </c>
      <c r="E6" s="32" t="s">
        <v>1</v>
      </c>
      <c r="F6" s="32" t="s">
        <v>4</v>
      </c>
      <c r="G6" s="31" t="s">
        <v>5</v>
      </c>
      <c r="H6" s="31" t="s">
        <v>6</v>
      </c>
      <c r="I6" s="33" t="s">
        <v>12</v>
      </c>
    </row>
    <row r="7" spans="1:9" x14ac:dyDescent="0.25">
      <c r="A7" s="18">
        <v>1</v>
      </c>
      <c r="B7" s="18">
        <v>100</v>
      </c>
      <c r="C7" s="23" t="s">
        <v>26</v>
      </c>
      <c r="D7" s="18" t="s">
        <v>74</v>
      </c>
      <c r="E7" s="38">
        <v>1.8784722222222223E-2</v>
      </c>
      <c r="F7" s="18" t="s">
        <v>21</v>
      </c>
      <c r="G7" s="18" t="s">
        <v>2</v>
      </c>
      <c r="H7" s="18" t="s">
        <v>7</v>
      </c>
      <c r="I7" s="18">
        <v>1</v>
      </c>
    </row>
    <row r="8" spans="1:9" x14ac:dyDescent="0.25">
      <c r="A8" s="10">
        <v>2</v>
      </c>
      <c r="B8" s="10">
        <v>30</v>
      </c>
      <c r="C8" s="11" t="s">
        <v>27</v>
      </c>
      <c r="D8" s="10" t="s">
        <v>53</v>
      </c>
      <c r="E8" s="39">
        <v>2.0486111111111111E-2</v>
      </c>
      <c r="F8" s="10" t="s">
        <v>21</v>
      </c>
      <c r="G8" s="14" t="s">
        <v>2</v>
      </c>
      <c r="H8" s="10" t="s">
        <v>8</v>
      </c>
      <c r="I8" s="10">
        <v>1</v>
      </c>
    </row>
    <row r="9" spans="1:9" x14ac:dyDescent="0.25">
      <c r="A9" s="10">
        <v>3</v>
      </c>
      <c r="B9" s="10">
        <v>40</v>
      </c>
      <c r="C9" s="11" t="s">
        <v>28</v>
      </c>
      <c r="D9" s="10" t="s">
        <v>163</v>
      </c>
      <c r="E9" s="39">
        <v>2.1701388888888888E-2</v>
      </c>
      <c r="F9" s="10" t="s">
        <v>21</v>
      </c>
      <c r="G9" s="10" t="s">
        <v>2</v>
      </c>
      <c r="H9" s="46" t="s">
        <v>9</v>
      </c>
      <c r="I9" s="10">
        <v>1</v>
      </c>
    </row>
    <row r="10" spans="1:9" x14ac:dyDescent="0.25">
      <c r="A10" s="10">
        <v>4</v>
      </c>
      <c r="B10" s="10">
        <v>46</v>
      </c>
      <c r="C10" s="11" t="s">
        <v>54</v>
      </c>
      <c r="D10" s="10" t="s">
        <v>55</v>
      </c>
      <c r="E10" s="39">
        <v>2.1874999999999999E-2</v>
      </c>
      <c r="F10" s="10" t="s">
        <v>21</v>
      </c>
      <c r="G10" s="10" t="s">
        <v>2</v>
      </c>
      <c r="H10" s="10" t="s">
        <v>11</v>
      </c>
      <c r="I10" s="10">
        <v>1</v>
      </c>
    </row>
    <row r="11" spans="1:9" x14ac:dyDescent="0.25">
      <c r="A11" s="10">
        <v>5</v>
      </c>
      <c r="B11" s="10">
        <v>68</v>
      </c>
      <c r="C11" s="11" t="s">
        <v>56</v>
      </c>
      <c r="D11" s="10" t="s">
        <v>127</v>
      </c>
      <c r="E11" s="39">
        <v>2.2256944444444444E-2</v>
      </c>
      <c r="F11" s="13" t="s">
        <v>21</v>
      </c>
      <c r="G11" s="10" t="s">
        <v>2</v>
      </c>
      <c r="H11" s="39" t="s">
        <v>9</v>
      </c>
      <c r="I11" s="10">
        <v>2</v>
      </c>
    </row>
    <row r="12" spans="1:9" x14ac:dyDescent="0.25">
      <c r="A12" s="10">
        <v>6</v>
      </c>
      <c r="B12" s="10">
        <v>22</v>
      </c>
      <c r="C12" s="11" t="s">
        <v>57</v>
      </c>
      <c r="D12" s="10" t="s">
        <v>83</v>
      </c>
      <c r="E12" s="39">
        <v>2.2268518518518517E-2</v>
      </c>
      <c r="F12" s="10" t="s">
        <v>21</v>
      </c>
      <c r="G12" s="10" t="s">
        <v>2</v>
      </c>
      <c r="H12" s="39" t="s">
        <v>7</v>
      </c>
      <c r="I12" s="10">
        <v>2</v>
      </c>
    </row>
    <row r="13" spans="1:9" x14ac:dyDescent="0.25">
      <c r="A13" s="10">
        <v>7</v>
      </c>
      <c r="B13" s="10">
        <v>28</v>
      </c>
      <c r="C13" s="11" t="s">
        <v>58</v>
      </c>
      <c r="D13" s="10" t="s">
        <v>59</v>
      </c>
      <c r="E13" s="39">
        <v>2.3032407407407408E-2</v>
      </c>
      <c r="F13" s="10" t="s">
        <v>21</v>
      </c>
      <c r="G13" s="10" t="s">
        <v>3</v>
      </c>
      <c r="H13" s="10" t="s">
        <v>8</v>
      </c>
      <c r="I13" s="10">
        <v>2</v>
      </c>
    </row>
    <row r="14" spans="1:9" x14ac:dyDescent="0.25">
      <c r="A14" s="10">
        <v>8</v>
      </c>
      <c r="B14" s="10">
        <v>60</v>
      </c>
      <c r="C14" s="11" t="s">
        <v>60</v>
      </c>
      <c r="D14" s="10" t="s">
        <v>61</v>
      </c>
      <c r="E14" s="39">
        <v>2.3090277777777779E-2</v>
      </c>
      <c r="F14" s="10" t="s">
        <v>21</v>
      </c>
      <c r="G14" s="10" t="s">
        <v>2</v>
      </c>
      <c r="H14" s="10" t="s">
        <v>10</v>
      </c>
      <c r="I14" s="10">
        <v>1</v>
      </c>
    </row>
    <row r="15" spans="1:9" x14ac:dyDescent="0.25">
      <c r="A15" s="10">
        <v>9</v>
      </c>
      <c r="B15" s="10">
        <v>92</v>
      </c>
      <c r="C15" s="11" t="s">
        <v>62</v>
      </c>
      <c r="D15" s="10" t="s">
        <v>63</v>
      </c>
      <c r="E15" s="39">
        <v>2.3101851851851853E-2</v>
      </c>
      <c r="F15" s="10" t="s">
        <v>21</v>
      </c>
      <c r="G15" s="10" t="s">
        <v>29</v>
      </c>
      <c r="H15" s="10" t="s">
        <v>7</v>
      </c>
      <c r="I15" s="10">
        <v>3</v>
      </c>
    </row>
    <row r="16" spans="1:9" x14ac:dyDescent="0.25">
      <c r="A16" s="10">
        <v>10</v>
      </c>
      <c r="B16" s="10">
        <v>2</v>
      </c>
      <c r="C16" s="11" t="s">
        <v>30</v>
      </c>
      <c r="D16" s="10" t="s">
        <v>64</v>
      </c>
      <c r="E16" s="39">
        <v>2.3113425925925926E-2</v>
      </c>
      <c r="F16" s="10" t="s">
        <v>21</v>
      </c>
      <c r="G16" s="10" t="s">
        <v>2</v>
      </c>
      <c r="H16" s="10" t="s">
        <v>7</v>
      </c>
      <c r="I16" s="10">
        <v>4</v>
      </c>
    </row>
    <row r="17" spans="1:9" x14ac:dyDescent="0.25">
      <c r="A17" s="10">
        <v>11</v>
      </c>
      <c r="B17" s="10">
        <v>18</v>
      </c>
      <c r="C17" s="11" t="s">
        <v>65</v>
      </c>
      <c r="D17" s="10" t="s">
        <v>66</v>
      </c>
      <c r="E17" s="39">
        <v>2.4479166666666666E-2</v>
      </c>
      <c r="F17" s="10" t="s">
        <v>21</v>
      </c>
      <c r="G17" s="10" t="s">
        <v>2</v>
      </c>
      <c r="H17" s="10" t="s">
        <v>10</v>
      </c>
      <c r="I17" s="10">
        <v>2</v>
      </c>
    </row>
    <row r="18" spans="1:9" x14ac:dyDescent="0.25">
      <c r="A18" s="10">
        <v>12</v>
      </c>
      <c r="B18" s="10">
        <v>90</v>
      </c>
      <c r="C18" s="11" t="s">
        <v>67</v>
      </c>
      <c r="D18" s="17" t="s">
        <v>61</v>
      </c>
      <c r="E18" s="39">
        <v>2.5231481481481483E-2</v>
      </c>
      <c r="F18" s="27" t="s">
        <v>21</v>
      </c>
      <c r="G18" s="10" t="s">
        <v>2</v>
      </c>
      <c r="H18" s="10" t="s">
        <v>10</v>
      </c>
      <c r="I18" s="10">
        <v>3</v>
      </c>
    </row>
    <row r="19" spans="1:9" x14ac:dyDescent="0.25">
      <c r="A19" s="10">
        <v>13</v>
      </c>
      <c r="B19" s="10">
        <v>72</v>
      </c>
      <c r="C19" s="11" t="s">
        <v>68</v>
      </c>
      <c r="D19" s="10" t="s">
        <v>69</v>
      </c>
      <c r="E19" s="39">
        <v>2.5266203703703704E-2</v>
      </c>
      <c r="F19" s="10" t="s">
        <v>21</v>
      </c>
      <c r="G19" s="10" t="s">
        <v>2</v>
      </c>
      <c r="H19" s="10" t="s">
        <v>9</v>
      </c>
      <c r="I19" s="10">
        <v>3</v>
      </c>
    </row>
    <row r="20" spans="1:9" x14ac:dyDescent="0.25">
      <c r="A20" s="10">
        <v>14</v>
      </c>
      <c r="B20" s="10">
        <v>24</v>
      </c>
      <c r="C20" s="11" t="s">
        <v>70</v>
      </c>
      <c r="D20" s="10" t="s">
        <v>162</v>
      </c>
      <c r="E20" s="39">
        <v>2.5289351851851851E-2</v>
      </c>
      <c r="F20" s="46" t="s">
        <v>37</v>
      </c>
      <c r="G20" s="10" t="s">
        <v>2</v>
      </c>
      <c r="H20" s="46" t="s">
        <v>14</v>
      </c>
      <c r="I20" s="46">
        <v>1</v>
      </c>
    </row>
    <row r="21" spans="1:9" x14ac:dyDescent="0.25">
      <c r="A21" s="10">
        <v>15</v>
      </c>
      <c r="B21" s="10">
        <v>84</v>
      </c>
      <c r="C21" s="11" t="s">
        <v>71</v>
      </c>
      <c r="D21" s="10" t="s">
        <v>63</v>
      </c>
      <c r="E21" s="39">
        <v>2.5578703703703704E-2</v>
      </c>
      <c r="F21" s="10" t="s">
        <v>21</v>
      </c>
      <c r="G21" s="10" t="s">
        <v>2</v>
      </c>
      <c r="H21" s="10" t="s">
        <v>7</v>
      </c>
      <c r="I21" s="10">
        <v>5</v>
      </c>
    </row>
    <row r="22" spans="1:9" x14ac:dyDescent="0.25">
      <c r="A22" s="14">
        <v>16</v>
      </c>
      <c r="B22" s="14">
        <v>94</v>
      </c>
      <c r="C22" s="15" t="s">
        <v>31</v>
      </c>
      <c r="D22" s="14" t="s">
        <v>75</v>
      </c>
      <c r="E22" s="45">
        <v>2.8819444444444446E-2</v>
      </c>
      <c r="F22" s="14" t="s">
        <v>21</v>
      </c>
      <c r="G22" s="14" t="s">
        <v>2</v>
      </c>
      <c r="H22" s="14" t="s">
        <v>11</v>
      </c>
      <c r="I22" s="14">
        <v>2</v>
      </c>
    </row>
    <row r="23" spans="1:9" x14ac:dyDescent="0.25">
      <c r="B23" s="62"/>
      <c r="C23" s="62"/>
      <c r="D23" s="62"/>
    </row>
    <row r="24" spans="1:9" x14ac:dyDescent="0.25">
      <c r="B24" s="19"/>
      <c r="C24" s="19" t="s">
        <v>72</v>
      </c>
      <c r="D24" s="19"/>
    </row>
    <row r="25" spans="1:9" x14ac:dyDescent="0.25">
      <c r="B25" s="19" t="s">
        <v>73</v>
      </c>
      <c r="C25" s="19"/>
      <c r="D25" s="19"/>
    </row>
    <row r="26" spans="1:9" x14ac:dyDescent="0.25">
      <c r="B26" s="19"/>
      <c r="C26" s="19"/>
      <c r="D26" s="19"/>
    </row>
    <row r="28" spans="1:9" x14ac:dyDescent="0.25">
      <c r="A28" s="61"/>
      <c r="B28" s="61"/>
      <c r="C28" s="61"/>
      <c r="D28" s="61"/>
      <c r="E28" s="61"/>
      <c r="F28" s="61"/>
      <c r="G28" s="61"/>
      <c r="H28" s="53"/>
      <c r="I28" s="53"/>
    </row>
  </sheetData>
  <autoFilter ref="A6:I21"/>
  <mergeCells count="8">
    <mergeCell ref="B1:H1"/>
    <mergeCell ref="B3:G3"/>
    <mergeCell ref="C2:F2"/>
    <mergeCell ref="A28:G28"/>
    <mergeCell ref="H28:I28"/>
    <mergeCell ref="B23:D23"/>
    <mergeCell ref="H5:I5"/>
    <mergeCell ref="A4:G4"/>
  </mergeCells>
  <pageMargins left="0.7" right="0.7" top="0.75" bottom="0.75" header="0.3" footer="0.3"/>
  <pageSetup paperSize="9"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/>
  </sheetViews>
  <sheetFormatPr defaultColWidth="9.140625" defaultRowHeight="15.75" x14ac:dyDescent="0.25"/>
  <cols>
    <col min="1" max="1" width="14" style="1" customWidth="1"/>
    <col min="2" max="2" width="11.140625" style="1" customWidth="1"/>
    <col min="3" max="3" width="33.28515625" style="1" customWidth="1"/>
    <col min="4" max="4" width="15" style="1" customWidth="1"/>
    <col min="5" max="5" width="12.5703125" style="1" bestFit="1" customWidth="1"/>
    <col min="6" max="6" width="30.140625" style="1" customWidth="1"/>
    <col min="7" max="7" width="8.28515625" style="1" bestFit="1" customWidth="1"/>
    <col min="8" max="8" width="13" style="1" customWidth="1"/>
    <col min="9" max="9" width="11.42578125" style="1" customWidth="1"/>
    <col min="10" max="16384" width="9.140625" style="1"/>
  </cols>
  <sheetData>
    <row r="1" spans="1:10" x14ac:dyDescent="0.25">
      <c r="B1" s="40"/>
      <c r="C1" s="55" t="s">
        <v>47</v>
      </c>
      <c r="D1" s="55"/>
      <c r="E1" s="55"/>
      <c r="F1" s="55"/>
      <c r="G1" s="55"/>
      <c r="H1" s="55"/>
      <c r="I1" s="41"/>
      <c r="J1" s="41"/>
    </row>
    <row r="2" spans="1:10" ht="11.25" customHeight="1" x14ac:dyDescent="0.25">
      <c r="B2" s="36"/>
      <c r="C2" s="54" t="s">
        <v>49</v>
      </c>
      <c r="D2" s="54"/>
      <c r="E2" s="54"/>
      <c r="F2" s="54"/>
      <c r="G2" s="54"/>
      <c r="H2" s="54"/>
      <c r="I2" s="37"/>
      <c r="J2" s="37"/>
    </row>
    <row r="3" spans="1:10" x14ac:dyDescent="0.25">
      <c r="B3" s="54" t="s">
        <v>46</v>
      </c>
      <c r="C3" s="54"/>
      <c r="D3" s="54"/>
      <c r="E3" s="54"/>
      <c r="F3" s="54"/>
      <c r="G3" s="54"/>
      <c r="H3" s="2"/>
    </row>
    <row r="4" spans="1:10" x14ac:dyDescent="0.25">
      <c r="A4" s="1" t="s">
        <v>51</v>
      </c>
      <c r="B4" s="5"/>
      <c r="C4" s="5"/>
      <c r="D4" s="5"/>
      <c r="E4" s="5"/>
      <c r="F4" s="5"/>
      <c r="G4" s="5"/>
      <c r="H4" s="5"/>
      <c r="I4" s="5"/>
      <c r="J4" s="2"/>
    </row>
    <row r="5" spans="1:10" ht="16.5" thickBot="1" x14ac:dyDescent="0.3">
      <c r="A5" s="1" t="s">
        <v>45</v>
      </c>
      <c r="B5" s="5"/>
      <c r="C5" s="48" t="s">
        <v>164</v>
      </c>
      <c r="D5" s="5"/>
      <c r="E5" s="5"/>
      <c r="F5" s="5" t="s">
        <v>171</v>
      </c>
      <c r="G5" s="5"/>
      <c r="H5" s="57" t="s">
        <v>17</v>
      </c>
      <c r="I5" s="57"/>
      <c r="J5" s="2"/>
    </row>
    <row r="6" spans="1:10" ht="48" thickBot="1" x14ac:dyDescent="0.3">
      <c r="A6" s="30" t="s">
        <v>13</v>
      </c>
      <c r="B6" s="31" t="s">
        <v>16</v>
      </c>
      <c r="C6" s="32" t="s">
        <v>0</v>
      </c>
      <c r="D6" s="31" t="s">
        <v>32</v>
      </c>
      <c r="E6" s="32" t="s">
        <v>1</v>
      </c>
      <c r="F6" s="32" t="s">
        <v>4</v>
      </c>
      <c r="G6" s="32" t="s">
        <v>5</v>
      </c>
      <c r="H6" s="31" t="s">
        <v>6</v>
      </c>
      <c r="I6" s="33" t="s">
        <v>12</v>
      </c>
    </row>
    <row r="7" spans="1:10" x14ac:dyDescent="0.25">
      <c r="A7" s="18">
        <v>1</v>
      </c>
      <c r="B7" s="18">
        <v>12</v>
      </c>
      <c r="C7" s="23" t="s">
        <v>76</v>
      </c>
      <c r="D7" s="18" t="s">
        <v>77</v>
      </c>
      <c r="E7" s="38">
        <v>2.3032407407407408E-2</v>
      </c>
      <c r="F7" s="21" t="s">
        <v>37</v>
      </c>
      <c r="G7" s="18" t="s">
        <v>2</v>
      </c>
      <c r="H7" s="18" t="s">
        <v>78</v>
      </c>
      <c r="I7" s="18">
        <v>1</v>
      </c>
    </row>
    <row r="8" spans="1:10" x14ac:dyDescent="0.25">
      <c r="A8" s="10">
        <v>2</v>
      </c>
      <c r="B8" s="10">
        <v>82</v>
      </c>
      <c r="C8" s="11" t="s">
        <v>79</v>
      </c>
      <c r="D8" s="10" t="s">
        <v>80</v>
      </c>
      <c r="E8" s="39">
        <v>2.3090277777777779E-2</v>
      </c>
      <c r="F8" s="10"/>
      <c r="G8" s="10" t="s">
        <v>2</v>
      </c>
      <c r="H8" s="42" t="s">
        <v>7</v>
      </c>
      <c r="I8" s="10">
        <v>1</v>
      </c>
    </row>
    <row r="9" spans="1:10" x14ac:dyDescent="0.25">
      <c r="A9" s="10">
        <v>3</v>
      </c>
      <c r="B9" s="10">
        <v>86</v>
      </c>
      <c r="C9" s="11" t="s">
        <v>81</v>
      </c>
      <c r="D9" s="10" t="s">
        <v>53</v>
      </c>
      <c r="E9" s="39">
        <v>2.449074074074074E-2</v>
      </c>
      <c r="F9" s="13"/>
      <c r="G9" s="10" t="s">
        <v>24</v>
      </c>
      <c r="H9" s="46" t="s">
        <v>8</v>
      </c>
      <c r="I9" s="10">
        <v>1</v>
      </c>
    </row>
    <row r="10" spans="1:10" x14ac:dyDescent="0.25">
      <c r="A10" s="10">
        <v>4</v>
      </c>
      <c r="B10" s="10">
        <v>14</v>
      </c>
      <c r="C10" s="11" t="s">
        <v>82</v>
      </c>
      <c r="D10" s="10" t="s">
        <v>83</v>
      </c>
      <c r="E10" s="39">
        <v>2.4502314814814814E-2</v>
      </c>
      <c r="F10" s="13"/>
      <c r="G10" s="10" t="s">
        <v>2</v>
      </c>
      <c r="H10" s="10" t="s">
        <v>7</v>
      </c>
      <c r="I10" s="10">
        <v>2</v>
      </c>
    </row>
    <row r="11" spans="1:10" x14ac:dyDescent="0.25">
      <c r="A11" s="10">
        <v>5</v>
      </c>
      <c r="B11" s="10">
        <v>20</v>
      </c>
      <c r="C11" s="11" t="s">
        <v>23</v>
      </c>
      <c r="D11" s="10" t="s">
        <v>84</v>
      </c>
      <c r="E11" s="39">
        <v>2.5868055555555554E-2</v>
      </c>
      <c r="F11" s="13"/>
      <c r="G11" s="10" t="s">
        <v>2</v>
      </c>
      <c r="H11" s="10" t="s">
        <v>7</v>
      </c>
      <c r="I11" s="10">
        <v>3</v>
      </c>
    </row>
    <row r="12" spans="1:10" x14ac:dyDescent="0.25">
      <c r="A12" s="10">
        <v>6</v>
      </c>
      <c r="B12" s="10">
        <v>4</v>
      </c>
      <c r="C12" s="11" t="s">
        <v>85</v>
      </c>
      <c r="D12" s="10" t="s">
        <v>86</v>
      </c>
      <c r="E12" s="39">
        <v>3.0613425925925926E-2</v>
      </c>
      <c r="F12" s="10"/>
      <c r="G12" s="10" t="s">
        <v>2</v>
      </c>
      <c r="H12" s="10" t="s">
        <v>14</v>
      </c>
      <c r="I12" s="10">
        <v>1</v>
      </c>
    </row>
    <row r="13" spans="1:10" x14ac:dyDescent="0.25">
      <c r="A13" s="14">
        <v>7</v>
      </c>
      <c r="B13" s="14">
        <v>88</v>
      </c>
      <c r="C13" s="15" t="s">
        <v>25</v>
      </c>
      <c r="D13" s="14" t="s">
        <v>89</v>
      </c>
      <c r="E13" s="45">
        <v>3.1284722222222221E-2</v>
      </c>
      <c r="F13" s="15"/>
      <c r="G13" s="15" t="s">
        <v>2</v>
      </c>
      <c r="H13" s="14" t="s">
        <v>8</v>
      </c>
      <c r="I13" s="14">
        <v>2</v>
      </c>
    </row>
    <row r="14" spans="1:10" x14ac:dyDescent="0.25">
      <c r="A14" s="14">
        <v>8</v>
      </c>
      <c r="B14" s="10">
        <v>6</v>
      </c>
      <c r="C14" s="10" t="s">
        <v>165</v>
      </c>
      <c r="D14" s="10" t="s">
        <v>166</v>
      </c>
      <c r="E14" s="45">
        <v>3.4375000000000003E-2</v>
      </c>
      <c r="F14" s="15"/>
      <c r="G14" s="15" t="s">
        <v>2</v>
      </c>
      <c r="H14" s="14" t="s">
        <v>8</v>
      </c>
      <c r="I14" s="14">
        <v>3</v>
      </c>
    </row>
    <row r="15" spans="1:10" x14ac:dyDescent="0.25">
      <c r="A15" s="14">
        <v>9</v>
      </c>
      <c r="B15" s="10">
        <v>8</v>
      </c>
      <c r="C15" s="15" t="s">
        <v>168</v>
      </c>
      <c r="D15" s="10" t="s">
        <v>167</v>
      </c>
      <c r="E15" s="45">
        <v>3.6863425925925924E-2</v>
      </c>
      <c r="F15" s="49" t="s">
        <v>112</v>
      </c>
      <c r="G15" s="15" t="s">
        <v>90</v>
      </c>
      <c r="H15" s="14" t="s">
        <v>91</v>
      </c>
      <c r="I15" s="14">
        <v>1</v>
      </c>
    </row>
    <row r="16" spans="1:10" x14ac:dyDescent="0.25">
      <c r="A16" s="14">
        <v>10</v>
      </c>
      <c r="B16" s="10">
        <v>98</v>
      </c>
      <c r="C16" s="11" t="s">
        <v>92</v>
      </c>
      <c r="D16" s="10" t="s">
        <v>93</v>
      </c>
      <c r="E16" s="45">
        <v>3.8437499999999999E-2</v>
      </c>
      <c r="F16" s="15"/>
      <c r="G16" s="15" t="s">
        <v>2</v>
      </c>
      <c r="H16" s="49" t="s">
        <v>9</v>
      </c>
      <c r="I16" s="14">
        <v>1</v>
      </c>
    </row>
    <row r="17" spans="1:9" x14ac:dyDescent="0.25">
      <c r="A17" s="14">
        <v>11</v>
      </c>
      <c r="B17" s="14">
        <v>96</v>
      </c>
      <c r="C17" s="15" t="s">
        <v>94</v>
      </c>
      <c r="D17" s="14" t="s">
        <v>95</v>
      </c>
      <c r="E17" s="45">
        <v>3.8449074074074073E-2</v>
      </c>
      <c r="F17" s="14" t="s">
        <v>161</v>
      </c>
      <c r="G17" s="15" t="s">
        <v>22</v>
      </c>
      <c r="H17" s="14" t="s">
        <v>14</v>
      </c>
      <c r="I17" s="14">
        <v>2</v>
      </c>
    </row>
    <row r="18" spans="1:9" x14ac:dyDescent="0.25">
      <c r="A18" s="53" t="s">
        <v>87</v>
      </c>
      <c r="B18" s="53"/>
      <c r="C18" s="53"/>
      <c r="D18" s="53"/>
      <c r="E18" s="53"/>
      <c r="F18" s="53"/>
      <c r="G18" s="53"/>
      <c r="H18" s="28"/>
      <c r="I18" s="28"/>
    </row>
    <row r="19" spans="1:9" x14ac:dyDescent="0.25">
      <c r="B19" s="1" t="s">
        <v>88</v>
      </c>
    </row>
  </sheetData>
  <autoFilter ref="B6:E6"/>
  <sortState ref="B11:E24">
    <sortCondition ref="E10"/>
  </sortState>
  <mergeCells count="5">
    <mergeCell ref="H5:I5"/>
    <mergeCell ref="C1:H1"/>
    <mergeCell ref="C2:H2"/>
    <mergeCell ref="A18:G18"/>
    <mergeCell ref="B3:G3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21М</vt:lpstr>
      <vt:lpstr>21Ж</vt:lpstr>
      <vt:lpstr>7М</vt:lpstr>
      <vt:lpstr>7Ж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Voropaev</dc:creator>
  <cp:lastModifiedBy>IP</cp:lastModifiedBy>
  <cp:lastPrinted>2021-03-31T07:32:53Z</cp:lastPrinted>
  <dcterms:created xsi:type="dcterms:W3CDTF">2021-03-28T10:15:17Z</dcterms:created>
  <dcterms:modified xsi:type="dcterms:W3CDTF">2024-04-04T08:09:35Z</dcterms:modified>
</cp:coreProperties>
</file>