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ЕВРО12" sheetId="4" r:id="rId1"/>
    <sheet name="прогноз" sheetId="5" r:id="rId2"/>
    <sheet name="список (2)" sheetId="6" r:id="rId3"/>
    <sheet name="таблицы" sheetId="7" r:id="rId4"/>
  </sheets>
  <definedNames>
    <definedName name="табл">прогноз!$A:$AF</definedName>
  </definedNames>
  <calcPr calcId="145621"/>
</workbook>
</file>

<file path=xl/calcChain.xml><?xml version="1.0" encoding="utf-8"?>
<calcChain xmlns="http://schemas.openxmlformats.org/spreadsheetml/2006/main">
  <c r="E3" i="7" l="1"/>
  <c r="H3" i="7"/>
  <c r="E4" i="7"/>
  <c r="F4" i="7"/>
  <c r="G4" i="7"/>
  <c r="H4" i="7"/>
  <c r="E11" i="7"/>
  <c r="F11" i="7"/>
  <c r="G11" i="7"/>
  <c r="H11" i="7"/>
  <c r="E12" i="7"/>
  <c r="F12" i="7"/>
  <c r="G12" i="7"/>
  <c r="H12" i="7"/>
  <c r="E19" i="7"/>
  <c r="F19" i="7"/>
  <c r="G19" i="7"/>
  <c r="H19" i="7"/>
  <c r="E20" i="7"/>
  <c r="F20" i="7"/>
  <c r="G20" i="7"/>
  <c r="H20" i="7"/>
  <c r="E5" i="7"/>
  <c r="F5" i="7"/>
  <c r="G5" i="7"/>
  <c r="H5" i="7"/>
  <c r="E6" i="7"/>
  <c r="F6" i="7"/>
  <c r="G6" i="7"/>
  <c r="H6" i="7"/>
  <c r="E13" i="7"/>
  <c r="F13" i="7"/>
  <c r="G13" i="7"/>
  <c r="H13" i="7"/>
  <c r="E14" i="7"/>
  <c r="F14" i="7"/>
  <c r="G14" i="7"/>
  <c r="H14" i="7"/>
  <c r="E21" i="7"/>
  <c r="F21" i="7"/>
  <c r="G21" i="7"/>
  <c r="H21" i="7"/>
  <c r="E22" i="7"/>
  <c r="F22" i="7"/>
  <c r="G22" i="7"/>
  <c r="H22" i="7"/>
  <c r="E7" i="7"/>
  <c r="F7" i="7"/>
  <c r="G7" i="7"/>
  <c r="H7" i="7"/>
  <c r="E8" i="7"/>
  <c r="F8" i="7"/>
  <c r="G8" i="7"/>
  <c r="H8" i="7"/>
  <c r="E15" i="7"/>
  <c r="F15" i="7"/>
  <c r="G15" i="7"/>
  <c r="H15" i="7"/>
  <c r="E16" i="7"/>
  <c r="F16" i="7"/>
  <c r="G16" i="7"/>
  <c r="H16" i="7"/>
  <c r="E23" i="7"/>
  <c r="F23" i="7"/>
  <c r="G23" i="7"/>
  <c r="H23" i="7"/>
  <c r="E24" i="7"/>
  <c r="F24" i="7"/>
  <c r="G24" i="7"/>
  <c r="H24" i="7"/>
  <c r="E9" i="7"/>
  <c r="F9" i="7"/>
  <c r="G9" i="7"/>
  <c r="H9" i="7"/>
  <c r="E10" i="7"/>
  <c r="F10" i="7"/>
  <c r="G10" i="7"/>
  <c r="H10" i="7"/>
  <c r="E17" i="7"/>
  <c r="F17" i="7"/>
  <c r="G17" i="7"/>
  <c r="H17" i="7"/>
  <c r="E18" i="7"/>
  <c r="F18" i="7"/>
  <c r="G18" i="7"/>
  <c r="H18" i="7"/>
  <c r="E25" i="7"/>
  <c r="F25" i="7"/>
  <c r="G25" i="7"/>
  <c r="H25" i="7"/>
  <c r="E26" i="7"/>
  <c r="F26" i="7"/>
  <c r="G26" i="7"/>
  <c r="H26" i="7"/>
  <c r="F3" i="7" l="1"/>
  <c r="R21" i="7"/>
  <c r="R19" i="7"/>
  <c r="R18" i="7"/>
  <c r="P15" i="7"/>
  <c r="P13" i="7"/>
  <c r="P10" i="7"/>
  <c r="P9" i="7"/>
  <c r="P6" i="7"/>
  <c r="P5" i="7"/>
  <c r="P3" i="7"/>
  <c r="G3" i="7"/>
  <c r="Q3" i="7" s="1"/>
  <c r="R20" i="7"/>
  <c r="P19" i="7"/>
  <c r="R16" i="7"/>
  <c r="R14" i="7"/>
  <c r="P11" i="7"/>
  <c r="P8" i="7"/>
  <c r="P4" i="7"/>
  <c r="P21" i="7"/>
  <c r="P20" i="7"/>
  <c r="P18" i="7"/>
  <c r="P16" i="7"/>
  <c r="R15" i="7"/>
  <c r="P14" i="7"/>
  <c r="R13" i="7"/>
  <c r="R11" i="7"/>
  <c r="R10" i="7"/>
  <c r="R9" i="7"/>
  <c r="R8" i="7"/>
  <c r="R6" i="7"/>
  <c r="Q21" i="7"/>
  <c r="S21" i="7" s="1"/>
  <c r="Q20" i="7"/>
  <c r="S20" i="7" s="1"/>
  <c r="Q19" i="7"/>
  <c r="S19" i="7" s="1"/>
  <c r="Q18" i="7"/>
  <c r="Q16" i="7"/>
  <c r="S16" i="7" s="1"/>
  <c r="Q15" i="7"/>
  <c r="Q14" i="7"/>
  <c r="Q13" i="7"/>
  <c r="Q11" i="7"/>
  <c r="Q10" i="7"/>
  <c r="Q9" i="7"/>
  <c r="Q8" i="7"/>
  <c r="Q6" i="7"/>
  <c r="Q5" i="7"/>
  <c r="R5" i="7"/>
  <c r="R4" i="7"/>
  <c r="R3" i="7"/>
  <c r="S3" i="7" s="1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20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19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18" i="4"/>
  <c r="A9" i="4"/>
  <c r="A10" i="4"/>
  <c r="A11" i="4"/>
  <c r="A12" i="4"/>
  <c r="A13" i="4"/>
  <c r="A14" i="4"/>
  <c r="A15" i="4"/>
  <c r="A16" i="4"/>
  <c r="A17" i="4"/>
  <c r="S14" i="7" l="1"/>
  <c r="S18" i="7"/>
  <c r="Q4" i="7"/>
  <c r="S6" i="7"/>
  <c r="S9" i="7"/>
  <c r="S11" i="7"/>
  <c r="S5" i="7"/>
  <c r="S8" i="7"/>
  <c r="S10" i="7"/>
  <c r="S13" i="7"/>
  <c r="S15" i="7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G10" i="4"/>
  <c r="F10" i="4"/>
  <c r="E10" i="4"/>
  <c r="D10" i="4"/>
  <c r="C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S4" i="7" l="1"/>
  <c r="C1" i="5"/>
  <c r="D1" i="5" s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D1" i="4" l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</calcChain>
</file>

<file path=xl/sharedStrings.xml><?xml version="1.0" encoding="utf-8"?>
<sst xmlns="http://schemas.openxmlformats.org/spreadsheetml/2006/main" count="392" uniqueCount="121">
  <si>
    <t>17:00 BST</t>
  </si>
  <si>
    <t>19:45 BST</t>
  </si>
  <si>
    <t>время</t>
  </si>
  <si>
    <t>дата</t>
  </si>
  <si>
    <t>хозяин</t>
  </si>
  <si>
    <t>08 Jun</t>
  </si>
  <si>
    <t>12 Jun</t>
  </si>
  <si>
    <t>16 Jun</t>
  </si>
  <si>
    <t>09 Jun</t>
  </si>
  <si>
    <t>13 Jun</t>
  </si>
  <si>
    <t>17 Jun</t>
  </si>
  <si>
    <t>10 Jun</t>
  </si>
  <si>
    <t>14 Jun</t>
  </si>
  <si>
    <t>18 Jun</t>
  </si>
  <si>
    <t>11 Jun</t>
  </si>
  <si>
    <t>15 Jun</t>
  </si>
  <si>
    <t>19 Jun</t>
  </si>
  <si>
    <t>21 Jun</t>
  </si>
  <si>
    <t>22 Jun</t>
  </si>
  <si>
    <t>23 Jun</t>
  </si>
  <si>
    <t>24 Jun</t>
  </si>
  <si>
    <t>27 Jun</t>
  </si>
  <si>
    <t>28 Jun</t>
  </si>
  <si>
    <t>01 Jul</t>
  </si>
  <si>
    <t>Четвертьфиналы</t>
  </si>
  <si>
    <t>Полуфиналы</t>
  </si>
  <si>
    <t>Финал</t>
  </si>
  <si>
    <t>A1</t>
  </si>
  <si>
    <t>B2</t>
  </si>
  <si>
    <t>B1</t>
  </si>
  <si>
    <t>A2</t>
  </si>
  <si>
    <t>C1</t>
  </si>
  <si>
    <t>D2</t>
  </si>
  <si>
    <t>D1</t>
  </si>
  <si>
    <t>C2</t>
  </si>
  <si>
    <t>A1B2</t>
  </si>
  <si>
    <t>C1D2</t>
  </si>
  <si>
    <t>B1A2</t>
  </si>
  <si>
    <t>D1C2</t>
  </si>
  <si>
    <t>НОМЕР</t>
  </si>
  <si>
    <t>гостЬ</t>
  </si>
  <si>
    <t>СЧЕТ</t>
  </si>
  <si>
    <t>Польша</t>
  </si>
  <si>
    <t xml:space="preserve">Польша </t>
  </si>
  <si>
    <t>Греция</t>
  </si>
  <si>
    <t>Англия</t>
  </si>
  <si>
    <t xml:space="preserve">Россия </t>
  </si>
  <si>
    <t>Чехия</t>
  </si>
  <si>
    <t>Нидерланды</t>
  </si>
  <si>
    <t xml:space="preserve">Нидерланды </t>
  </si>
  <si>
    <t>Испания</t>
  </si>
  <si>
    <t>Италия</t>
  </si>
  <si>
    <t>Ирландия</t>
  </si>
  <si>
    <t>Хорватия</t>
  </si>
  <si>
    <t>Франция</t>
  </si>
  <si>
    <t>Украина</t>
  </si>
  <si>
    <t>Швеция</t>
  </si>
  <si>
    <t>Дания</t>
  </si>
  <si>
    <t>Германия</t>
  </si>
  <si>
    <t>Португалия</t>
  </si>
  <si>
    <t xml:space="preserve">Польша      </t>
  </si>
  <si>
    <t xml:space="preserve">Греция      </t>
  </si>
  <si>
    <t xml:space="preserve">Россия      </t>
  </si>
  <si>
    <t xml:space="preserve">Чехия       </t>
  </si>
  <si>
    <t xml:space="preserve">Нидерланды  </t>
  </si>
  <si>
    <t xml:space="preserve">Дания       </t>
  </si>
  <si>
    <t xml:space="preserve">Германия    </t>
  </si>
  <si>
    <t xml:space="preserve">Португалия  </t>
  </si>
  <si>
    <t xml:space="preserve">Испания     </t>
  </si>
  <si>
    <t xml:space="preserve">Италия      </t>
  </si>
  <si>
    <t>Группа A</t>
  </si>
  <si>
    <t>Группа D</t>
  </si>
  <si>
    <t>Группа C</t>
  </si>
  <si>
    <t>Группа B</t>
  </si>
  <si>
    <t>1/4 Финала</t>
  </si>
  <si>
    <t>1/2 Финала</t>
  </si>
  <si>
    <t xml:space="preserve"> Финал</t>
  </si>
  <si>
    <t>чемпион</t>
  </si>
  <si>
    <t>http://castroledge.com/football/euro-2012-tournament-calculator/tournament-calculator</t>
  </si>
  <si>
    <t>Alex_Nevsky</t>
  </si>
  <si>
    <t>homka</t>
  </si>
  <si>
    <t>erast</t>
  </si>
  <si>
    <t>aleksandr33</t>
  </si>
  <si>
    <t>zyraf</t>
  </si>
  <si>
    <t>Diana75</t>
  </si>
  <si>
    <t>kaspar</t>
  </si>
  <si>
    <t>Sanker</t>
  </si>
  <si>
    <t>Rey2009</t>
  </si>
  <si>
    <t>сумма баллов:</t>
  </si>
  <si>
    <t>имя</t>
  </si>
  <si>
    <t>НОМЕР матча</t>
  </si>
  <si>
    <t>новый</t>
  </si>
  <si>
    <t>Final</t>
  </si>
  <si>
    <t>Semi-finals</t>
  </si>
  <si>
    <t>Quarter-finals</t>
  </si>
  <si>
    <t>France</t>
  </si>
  <si>
    <t>Sweden</t>
  </si>
  <si>
    <t>Ukraine</t>
  </si>
  <si>
    <t>England</t>
  </si>
  <si>
    <t>Spain</t>
  </si>
  <si>
    <t>Croatia</t>
  </si>
  <si>
    <t>Eire</t>
  </si>
  <si>
    <t>Italy</t>
  </si>
  <si>
    <t>Group D</t>
  </si>
  <si>
    <t>Germany</t>
  </si>
  <si>
    <t>Denmark</t>
  </si>
  <si>
    <t>Netherlands</t>
  </si>
  <si>
    <t>Portugal</t>
  </si>
  <si>
    <t>Group C</t>
  </si>
  <si>
    <t>Russia</t>
  </si>
  <si>
    <t>Greece</t>
  </si>
  <si>
    <t>Group B</t>
  </si>
  <si>
    <t>Poland</t>
  </si>
  <si>
    <t>Czech Republic</t>
  </si>
  <si>
    <t>пропущено</t>
  </si>
  <si>
    <t>забито</t>
  </si>
  <si>
    <t>мячи</t>
  </si>
  <si>
    <t>очки</t>
  </si>
  <si>
    <t>игр</t>
  </si>
  <si>
    <t>Group A</t>
  </si>
  <si>
    <t>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</si>
</sst>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5.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DDDFF"/>
      </top>
      <bottom style="medium">
        <color rgb="FFDDDDF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525759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3" borderId="1" xfId="0" applyFill="1" applyBorder="1"/>
    <xf numFmtId="0" fontId="0" fillId="0" borderId="0" xfId="0" applyFill="1"/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3" xfId="0" applyFill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3" xfId="0" applyFont="1" applyFill="1" applyBorder="1"/>
    <xf numFmtId="0" fontId="2" fillId="4" borderId="1" xfId="0" applyFont="1" applyFill="1" applyBorder="1"/>
    <xf numFmtId="0" fontId="2" fillId="2" borderId="0" xfId="0" applyFont="1" applyFill="1" applyBorder="1"/>
    <xf numFmtId="0" fontId="3" fillId="3" borderId="1" xfId="0" applyFont="1" applyFill="1" applyBorder="1"/>
    <xf numFmtId="0" fontId="3" fillId="3" borderId="1" xfId="0" quotePrefix="1" applyFont="1" applyFill="1" applyBorder="1"/>
    <xf numFmtId="0" fontId="3" fillId="3" borderId="8" xfId="0" applyFont="1" applyFill="1" applyBorder="1"/>
    <xf numFmtId="0" fontId="3" fillId="3" borderId="0" xfId="0" applyFont="1" applyFill="1"/>
    <xf numFmtId="0" fontId="4" fillId="0" borderId="0" xfId="0" applyFont="1" applyFill="1"/>
    <xf numFmtId="0" fontId="5" fillId="0" borderId="12" xfId="0" applyFont="1" applyBorder="1" applyAlignment="1">
      <alignment vertical="center"/>
    </xf>
    <xf numFmtId="0" fontId="5" fillId="0" borderId="0" xfId="0" applyFont="1"/>
    <xf numFmtId="0" fontId="3" fillId="5" borderId="7" xfId="0" applyFont="1" applyFill="1" applyBorder="1"/>
    <xf numFmtId="0" fontId="3" fillId="5" borderId="1" xfId="0" applyFont="1" applyFill="1" applyBorder="1"/>
    <xf numFmtId="0" fontId="3" fillId="5" borderId="0" xfId="0" applyFont="1" applyFill="1"/>
    <xf numFmtId="0" fontId="1" fillId="0" borderId="3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1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5" xfId="0" applyFont="1" applyFill="1" applyBorder="1"/>
    <xf numFmtId="0" fontId="6" fillId="0" borderId="16" xfId="0" applyFont="1" applyFill="1" applyBorder="1"/>
    <xf numFmtId="0" fontId="6" fillId="0" borderId="2" xfId="0" applyFont="1" applyFill="1" applyBorder="1"/>
    <xf numFmtId="0" fontId="6" fillId="0" borderId="14" xfId="0" applyFont="1" applyFill="1" applyBorder="1"/>
    <xf numFmtId="0" fontId="6" fillId="0" borderId="10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6" fillId="0" borderId="24" xfId="0" applyFont="1" applyFill="1" applyBorder="1"/>
    <xf numFmtId="0" fontId="6" fillId="0" borderId="18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3" fillId="3" borderId="26" xfId="0" applyFont="1" applyFill="1" applyBorder="1"/>
    <xf numFmtId="0" fontId="3" fillId="3" borderId="18" xfId="0" applyFont="1" applyFill="1" applyBorder="1"/>
    <xf numFmtId="0" fontId="6" fillId="5" borderId="15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0" xfId="0" applyFont="1" applyFill="1"/>
    <xf numFmtId="0" fontId="6" fillId="5" borderId="16" xfId="0" applyFont="1" applyFill="1" applyBorder="1"/>
    <xf numFmtId="0" fontId="6" fillId="5" borderId="2" xfId="0" applyFont="1" applyFill="1" applyBorder="1"/>
    <xf numFmtId="0" fontId="6" fillId="5" borderId="14" xfId="0" applyFont="1" applyFill="1" applyBorder="1"/>
    <xf numFmtId="0" fontId="6" fillId="2" borderId="15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0" xfId="0" applyFont="1" applyFill="1"/>
    <xf numFmtId="0" fontId="6" fillId="2" borderId="17" xfId="0" applyFont="1" applyFill="1" applyBorder="1"/>
    <xf numFmtId="0" fontId="6" fillId="2" borderId="3" xfId="0" applyFont="1" applyFill="1" applyBorder="1"/>
    <xf numFmtId="0" fontId="6" fillId="2" borderId="19" xfId="0" applyFont="1" applyFill="1" applyBorder="1"/>
    <xf numFmtId="0" fontId="6" fillId="5" borderId="20" xfId="0" applyFont="1" applyFill="1" applyBorder="1"/>
    <xf numFmtId="0" fontId="6" fillId="5" borderId="13" xfId="0" applyFont="1" applyFill="1" applyBorder="1"/>
    <xf numFmtId="0" fontId="6" fillId="5" borderId="21" xfId="0" applyFont="1" applyFill="1" applyBorder="1"/>
    <xf numFmtId="0" fontId="6" fillId="5" borderId="17" xfId="0" applyFont="1" applyFill="1" applyBorder="1"/>
    <xf numFmtId="0" fontId="6" fillId="5" borderId="3" xfId="0" applyFont="1" applyFill="1" applyBorder="1"/>
    <xf numFmtId="0" fontId="6" fillId="5" borderId="19" xfId="0" applyFont="1" applyFill="1" applyBorder="1"/>
    <xf numFmtId="0" fontId="6" fillId="2" borderId="16" xfId="0" applyFont="1" applyFill="1" applyBorder="1"/>
    <xf numFmtId="0" fontId="6" fillId="2" borderId="2" xfId="0" applyFont="1" applyFill="1" applyBorder="1"/>
    <xf numFmtId="0" fontId="6" fillId="2" borderId="14" xfId="0" applyFont="1" applyFill="1" applyBorder="1"/>
    <xf numFmtId="0" fontId="6" fillId="2" borderId="20" xfId="0" applyFont="1" applyFill="1" applyBorder="1"/>
    <xf numFmtId="0" fontId="6" fillId="2" borderId="13" xfId="0" applyFont="1" applyFill="1" applyBorder="1"/>
    <xf numFmtId="0" fontId="6" fillId="2" borderId="21" xfId="0" applyFont="1" applyFill="1" applyBorder="1"/>
    <xf numFmtId="0" fontId="6" fillId="0" borderId="4" xfId="0" applyFont="1" applyFill="1" applyBorder="1"/>
    <xf numFmtId="0" fontId="6" fillId="0" borderId="27" xfId="0" applyFont="1" applyFill="1" applyBorder="1"/>
    <xf numFmtId="0" fontId="6" fillId="0" borderId="28" xfId="0" applyFont="1" applyFill="1" applyBorder="1"/>
    <xf numFmtId="0" fontId="3" fillId="3" borderId="28" xfId="0" applyFont="1" applyFill="1" applyBorder="1"/>
    <xf numFmtId="0" fontId="6" fillId="0" borderId="29" xfId="0" applyFont="1" applyFill="1" applyBorder="1"/>
    <xf numFmtId="0" fontId="6" fillId="5" borderId="25" xfId="0" applyFont="1" applyFill="1" applyBorder="1"/>
    <xf numFmtId="0" fontId="6" fillId="5" borderId="29" xfId="0" applyFont="1" applyFill="1" applyBorder="1"/>
    <xf numFmtId="0" fontId="6" fillId="2" borderId="25" xfId="0" applyFont="1" applyFill="1" applyBorder="1"/>
    <xf numFmtId="0" fontId="6" fillId="2" borderId="30" xfId="0" applyFont="1" applyFill="1" applyBorder="1"/>
    <xf numFmtId="0" fontId="6" fillId="5" borderId="31" xfId="0" applyFont="1" applyFill="1" applyBorder="1"/>
    <xf numFmtId="0" fontId="6" fillId="5" borderId="30" xfId="0" applyFont="1" applyFill="1" applyBorder="1"/>
    <xf numFmtId="0" fontId="6" fillId="2" borderId="29" xfId="0" applyFont="1" applyFill="1" applyBorder="1"/>
    <xf numFmtId="0" fontId="6" fillId="2" borderId="31" xfId="0" applyFont="1" applyFill="1" applyBorder="1"/>
    <xf numFmtId="0" fontId="6" fillId="0" borderId="32" xfId="0" applyFont="1" applyFill="1" applyBorder="1"/>
    <xf numFmtId="0" fontId="6" fillId="0" borderId="33" xfId="0" applyFont="1" applyFill="1" applyBorder="1"/>
    <xf numFmtId="0" fontId="6" fillId="0" borderId="34" xfId="0" applyFont="1" applyFill="1" applyBorder="1"/>
    <xf numFmtId="0" fontId="3" fillId="3" borderId="34" xfId="0" applyFont="1" applyFill="1" applyBorder="1"/>
    <xf numFmtId="0" fontId="6" fillId="0" borderId="35" xfId="0" applyFont="1" applyFill="1" applyBorder="1"/>
    <xf numFmtId="0" fontId="6" fillId="5" borderId="33" xfId="0" applyFont="1" applyFill="1" applyBorder="1"/>
    <xf numFmtId="0" fontId="6" fillId="5" borderId="35" xfId="0" applyFont="1" applyFill="1" applyBorder="1"/>
    <xf numFmtId="0" fontId="6" fillId="2" borderId="33" xfId="0" applyFont="1" applyFill="1" applyBorder="1"/>
    <xf numFmtId="0" fontId="6" fillId="2" borderId="36" xfId="0" applyFont="1" applyFill="1" applyBorder="1"/>
    <xf numFmtId="0" fontId="6" fillId="5" borderId="37" xfId="0" applyFont="1" applyFill="1" applyBorder="1"/>
    <xf numFmtId="0" fontId="6" fillId="5" borderId="36" xfId="0" applyFont="1" applyFill="1" applyBorder="1"/>
    <xf numFmtId="0" fontId="6" fillId="2" borderId="35" xfId="0" applyFont="1" applyFill="1" applyBorder="1"/>
    <xf numFmtId="0" fontId="6" fillId="2" borderId="37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1" xfId="0" applyFont="1" applyBorder="1"/>
    <xf numFmtId="0" fontId="8" fillId="0" borderId="1" xfId="0" applyFont="1" applyBorder="1" applyAlignment="1">
      <alignment vertical="center" wrapText="1"/>
    </xf>
    <xf numFmtId="0" fontId="0" fillId="5" borderId="0" xfId="0" applyFont="1" applyFill="1" applyBorder="1"/>
    <xf numFmtId="0" fontId="0" fillId="3" borderId="0" xfId="0" applyFont="1" applyFill="1" applyBorder="1"/>
    <xf numFmtId="0" fontId="0" fillId="6" borderId="0" xfId="0" applyFont="1" applyFill="1" applyBorder="1"/>
    <xf numFmtId="0" fontId="8" fillId="6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6" borderId="1" xfId="0" applyFont="1" applyFill="1" applyBorder="1"/>
    <xf numFmtId="0" fontId="8" fillId="0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39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D7" sqref="D7"/>
    </sheetView>
  </sheetViews>
  <sheetFormatPr defaultRowHeight="15" x14ac:dyDescent="0.25"/>
  <cols>
    <col min="1" max="1" width="13" style="2" customWidth="1"/>
    <col min="2" max="2" width="11.85546875" style="2" customWidth="1"/>
    <col min="3" max="3" width="10.5703125" style="2" bestFit="1" customWidth="1"/>
    <col min="4" max="4" width="9.28515625" style="2" bestFit="1" customWidth="1"/>
    <col min="5" max="5" width="16.85546875" style="2" bestFit="1" customWidth="1"/>
    <col min="6" max="6" width="14.85546875" style="2" bestFit="1" customWidth="1"/>
    <col min="7" max="7" width="11.140625" style="2" bestFit="1" customWidth="1"/>
    <col min="8" max="8" width="13" style="2" bestFit="1" customWidth="1"/>
    <col min="9" max="9" width="11.85546875" style="2" bestFit="1" customWidth="1"/>
    <col min="10" max="10" width="11" style="2" bestFit="1" customWidth="1"/>
    <col min="11" max="11" width="9.7109375" style="2" bestFit="1" customWidth="1"/>
    <col min="12" max="12" width="10.5703125" style="2" bestFit="1" customWidth="1"/>
    <col min="13" max="13" width="14.85546875" style="2" bestFit="1" customWidth="1"/>
    <col min="14" max="14" width="16.85546875" style="2" bestFit="1" customWidth="1"/>
    <col min="15" max="15" width="12" style="2" bestFit="1" customWidth="1"/>
    <col min="16" max="16" width="13" style="2" bestFit="1" customWidth="1"/>
    <col min="17" max="17" width="11.85546875" style="2" bestFit="1" customWidth="1"/>
    <col min="18" max="18" width="10.85546875" style="2" bestFit="1" customWidth="1"/>
    <col min="19" max="19" width="10.5703125" style="2" bestFit="1" customWidth="1"/>
    <col min="20" max="20" width="9.7109375" style="2" bestFit="1" customWidth="1"/>
    <col min="21" max="21" width="14.140625" style="2" bestFit="1" customWidth="1"/>
    <col min="22" max="22" width="12.85546875" style="2" bestFit="1" customWidth="1"/>
    <col min="23" max="23" width="13" style="2" bestFit="1" customWidth="1"/>
    <col min="24" max="24" width="12" style="2" bestFit="1" customWidth="1"/>
    <col min="25" max="25" width="11" style="2" bestFit="1" customWidth="1"/>
    <col min="26" max="26" width="11.85546875" style="2" bestFit="1" customWidth="1"/>
    <col min="27" max="33" width="14.140625" style="2" bestFit="1" customWidth="1"/>
    <col min="34" max="16384" width="9.140625" style="2"/>
  </cols>
  <sheetData>
    <row r="1" spans="1:33" ht="26.25" thickBot="1" x14ac:dyDescent="0.3">
      <c r="B1" s="99" t="s">
        <v>90</v>
      </c>
      <c r="C1" s="7">
        <v>1</v>
      </c>
      <c r="D1" s="7">
        <f>C1+1</f>
        <v>2</v>
      </c>
      <c r="E1" s="7">
        <f t="shared" ref="E1:Z1" si="0">D1+1</f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 t="s">
        <v>24</v>
      </c>
      <c r="AB1" s="7"/>
      <c r="AC1" s="7"/>
      <c r="AD1" s="7"/>
      <c r="AE1" s="7" t="s">
        <v>25</v>
      </c>
      <c r="AF1" s="7"/>
      <c r="AG1" s="7" t="s">
        <v>26</v>
      </c>
    </row>
    <row r="2" spans="1:33" x14ac:dyDescent="0.25">
      <c r="A2" s="4"/>
      <c r="B2" s="5" t="s">
        <v>2</v>
      </c>
      <c r="C2" s="5" t="s">
        <v>0</v>
      </c>
      <c r="D2" s="5" t="s">
        <v>1</v>
      </c>
      <c r="E2" s="5" t="s">
        <v>0</v>
      </c>
      <c r="F2" s="5" t="s">
        <v>1</v>
      </c>
      <c r="G2" s="5" t="s">
        <v>0</v>
      </c>
      <c r="H2" s="5" t="s">
        <v>1</v>
      </c>
      <c r="I2" s="5" t="s">
        <v>0</v>
      </c>
      <c r="J2" s="5" t="s">
        <v>1</v>
      </c>
      <c r="K2" s="5" t="s">
        <v>0</v>
      </c>
      <c r="L2" s="5" t="s">
        <v>1</v>
      </c>
      <c r="M2" s="5" t="s">
        <v>0</v>
      </c>
      <c r="N2" s="5" t="s">
        <v>1</v>
      </c>
      <c r="O2" s="5" t="s">
        <v>0</v>
      </c>
      <c r="P2" s="5" t="s">
        <v>1</v>
      </c>
      <c r="Q2" s="5" t="s">
        <v>0</v>
      </c>
      <c r="R2" s="5" t="s">
        <v>1</v>
      </c>
      <c r="S2" s="5" t="s">
        <v>1</v>
      </c>
      <c r="T2" s="5" t="s">
        <v>1</v>
      </c>
      <c r="U2" s="5" t="s">
        <v>1</v>
      </c>
      <c r="V2" s="5" t="s">
        <v>1</v>
      </c>
      <c r="W2" s="5" t="s">
        <v>1</v>
      </c>
      <c r="X2" s="5" t="s">
        <v>1</v>
      </c>
      <c r="Y2" s="5" t="s">
        <v>1</v>
      </c>
      <c r="Z2" s="5" t="s">
        <v>1</v>
      </c>
      <c r="AA2" s="5" t="s">
        <v>1</v>
      </c>
      <c r="AB2" s="5" t="s">
        <v>1</v>
      </c>
      <c r="AC2" s="5" t="s">
        <v>1</v>
      </c>
      <c r="AD2" s="5" t="s">
        <v>1</v>
      </c>
      <c r="AE2" s="5" t="s">
        <v>1</v>
      </c>
      <c r="AF2" s="5" t="s">
        <v>1</v>
      </c>
      <c r="AG2" s="5" t="s">
        <v>1</v>
      </c>
    </row>
    <row r="3" spans="1:33" x14ac:dyDescent="0.25">
      <c r="A3" s="6"/>
      <c r="B3" s="3" t="s">
        <v>3</v>
      </c>
      <c r="C3" s="3" t="s">
        <v>5</v>
      </c>
      <c r="D3" s="3" t="s">
        <v>5</v>
      </c>
      <c r="E3" s="3" t="s">
        <v>8</v>
      </c>
      <c r="F3" s="3" t="s">
        <v>8</v>
      </c>
      <c r="G3" s="3" t="s">
        <v>11</v>
      </c>
      <c r="H3" s="3" t="s">
        <v>11</v>
      </c>
      <c r="I3" s="3" t="s">
        <v>14</v>
      </c>
      <c r="J3" s="3" t="s">
        <v>14</v>
      </c>
      <c r="K3" s="3" t="s">
        <v>6</v>
      </c>
      <c r="L3" s="3" t="s">
        <v>6</v>
      </c>
      <c r="M3" s="3" t="s">
        <v>9</v>
      </c>
      <c r="N3" s="3" t="s">
        <v>9</v>
      </c>
      <c r="O3" s="3" t="s">
        <v>12</v>
      </c>
      <c r="P3" s="3" t="s">
        <v>12</v>
      </c>
      <c r="Q3" s="3" t="s">
        <v>15</v>
      </c>
      <c r="R3" s="3" t="s">
        <v>15</v>
      </c>
      <c r="S3" s="3" t="s">
        <v>7</v>
      </c>
      <c r="T3" s="3" t="s">
        <v>7</v>
      </c>
      <c r="U3" s="3" t="s">
        <v>10</v>
      </c>
      <c r="V3" s="3" t="s">
        <v>10</v>
      </c>
      <c r="W3" s="3" t="s">
        <v>13</v>
      </c>
      <c r="X3" s="3" t="s">
        <v>13</v>
      </c>
      <c r="Y3" s="3" t="s">
        <v>16</v>
      </c>
      <c r="Z3" s="3" t="s">
        <v>16</v>
      </c>
      <c r="AA3" s="3" t="s">
        <v>17</v>
      </c>
      <c r="AB3" s="3" t="s">
        <v>18</v>
      </c>
      <c r="AC3" s="3" t="s">
        <v>19</v>
      </c>
      <c r="AD3" s="3" t="s">
        <v>20</v>
      </c>
      <c r="AE3" s="3" t="s">
        <v>21</v>
      </c>
      <c r="AF3" s="3" t="s">
        <v>22</v>
      </c>
      <c r="AG3" s="3" t="s">
        <v>23</v>
      </c>
    </row>
    <row r="4" spans="1:33" s="23" customFormat="1" ht="18.75" x14ac:dyDescent="0.3">
      <c r="A4" s="21"/>
      <c r="B4" s="22" t="s">
        <v>4</v>
      </c>
      <c r="C4" s="22" t="s">
        <v>42</v>
      </c>
      <c r="D4" s="22" t="s">
        <v>120</v>
      </c>
      <c r="E4" s="22" t="s">
        <v>48</v>
      </c>
      <c r="F4" s="22" t="s">
        <v>58</v>
      </c>
      <c r="G4" s="22" t="s">
        <v>50</v>
      </c>
      <c r="H4" s="22" t="s">
        <v>52</v>
      </c>
      <c r="I4" s="22" t="s">
        <v>54</v>
      </c>
      <c r="J4" s="22" t="s">
        <v>55</v>
      </c>
      <c r="K4" s="22" t="s">
        <v>44</v>
      </c>
      <c r="L4" s="22" t="s">
        <v>42</v>
      </c>
      <c r="M4" s="22" t="s">
        <v>57</v>
      </c>
      <c r="N4" s="22" t="s">
        <v>48</v>
      </c>
      <c r="O4" s="22" t="s">
        <v>51</v>
      </c>
      <c r="P4" s="22" t="s">
        <v>50</v>
      </c>
      <c r="Q4" s="22" t="s">
        <v>55</v>
      </c>
      <c r="R4" s="22" t="s">
        <v>56</v>
      </c>
      <c r="S4" s="22" t="s">
        <v>47</v>
      </c>
      <c r="T4" s="22" t="s">
        <v>44</v>
      </c>
      <c r="U4" s="22" t="s">
        <v>59</v>
      </c>
      <c r="V4" s="22" t="s">
        <v>57</v>
      </c>
      <c r="W4" s="22" t="s">
        <v>51</v>
      </c>
      <c r="X4" s="22" t="s">
        <v>53</v>
      </c>
      <c r="Y4" s="22" t="s">
        <v>45</v>
      </c>
      <c r="Z4" s="22" t="s">
        <v>56</v>
      </c>
      <c r="AA4" s="22" t="s">
        <v>27</v>
      </c>
      <c r="AB4" s="22" t="s">
        <v>29</v>
      </c>
      <c r="AC4" s="22" t="s">
        <v>31</v>
      </c>
      <c r="AD4" s="22" t="s">
        <v>33</v>
      </c>
      <c r="AE4" s="22" t="s">
        <v>35</v>
      </c>
      <c r="AF4" s="22" t="s">
        <v>37</v>
      </c>
      <c r="AG4" s="22"/>
    </row>
    <row r="5" spans="1:33" s="23" customFormat="1" ht="18.75" x14ac:dyDescent="0.3">
      <c r="A5" s="21"/>
      <c r="B5" s="22" t="s">
        <v>40</v>
      </c>
      <c r="C5" s="22" t="s">
        <v>44</v>
      </c>
      <c r="D5" s="22" t="s">
        <v>47</v>
      </c>
      <c r="E5" s="22" t="s">
        <v>57</v>
      </c>
      <c r="F5" s="22" t="s">
        <v>59</v>
      </c>
      <c r="G5" s="22" t="s">
        <v>51</v>
      </c>
      <c r="H5" s="22" t="s">
        <v>53</v>
      </c>
      <c r="I5" s="22" t="s">
        <v>45</v>
      </c>
      <c r="J5" s="22" t="s">
        <v>56</v>
      </c>
      <c r="K5" s="22" t="s">
        <v>47</v>
      </c>
      <c r="L5" s="22" t="s">
        <v>120</v>
      </c>
      <c r="M5" s="22" t="s">
        <v>59</v>
      </c>
      <c r="N5" s="22" t="s">
        <v>58</v>
      </c>
      <c r="O5" s="22" t="s">
        <v>53</v>
      </c>
      <c r="P5" s="22" t="s">
        <v>52</v>
      </c>
      <c r="Q5" s="22" t="s">
        <v>54</v>
      </c>
      <c r="R5" s="22" t="s">
        <v>45</v>
      </c>
      <c r="S5" s="22" t="s">
        <v>42</v>
      </c>
      <c r="T5" s="22" t="s">
        <v>120</v>
      </c>
      <c r="U5" s="22" t="s">
        <v>48</v>
      </c>
      <c r="V5" s="22" t="s">
        <v>58</v>
      </c>
      <c r="W5" s="22" t="s">
        <v>52</v>
      </c>
      <c r="X5" s="22" t="s">
        <v>50</v>
      </c>
      <c r="Y5" s="22" t="s">
        <v>55</v>
      </c>
      <c r="Z5" s="22" t="s">
        <v>54</v>
      </c>
      <c r="AA5" s="22" t="s">
        <v>28</v>
      </c>
      <c r="AB5" s="22" t="s">
        <v>30</v>
      </c>
      <c r="AC5" s="22" t="s">
        <v>32</v>
      </c>
      <c r="AD5" s="22" t="s">
        <v>34</v>
      </c>
      <c r="AE5" s="22" t="s">
        <v>36</v>
      </c>
      <c r="AF5" s="22" t="s">
        <v>38</v>
      </c>
      <c r="AG5" s="22"/>
    </row>
    <row r="6" spans="1:33" s="10" customFormat="1" ht="18.75" x14ac:dyDescent="0.3">
      <c r="A6" s="8"/>
      <c r="B6" s="118" t="s">
        <v>41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  <c r="AG6" s="9">
        <v>0</v>
      </c>
    </row>
    <row r="7" spans="1:33" s="10" customFormat="1" ht="18.75" x14ac:dyDescent="0.3">
      <c r="A7" s="8"/>
      <c r="B7" s="119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</row>
    <row r="8" spans="1:33" s="25" customFormat="1" ht="37.5" x14ac:dyDescent="0.3">
      <c r="A8" s="26" t="s">
        <v>89</v>
      </c>
      <c r="B8" s="27" t="s">
        <v>88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</row>
    <row r="9" spans="1:33" s="1" customFormat="1" x14ac:dyDescent="0.25">
      <c r="A9" s="3" t="str">
        <f>прогноз!A6</f>
        <v>Alex_Nevsky</v>
      </c>
      <c r="C9" s="1">
        <f>IF(SIGN(C$6-C$7)=SIGN(прогноз!B6-прогноз!B7),1,0)+IF(C$6=прогноз!B6,1,0)*IF(C$7=прогноз!B7,1,0)*2</f>
        <v>3</v>
      </c>
      <c r="D9" s="1">
        <f>IF(SIGN(D$6-D$7)=SIGN(прогноз!C6-прогноз!C7),1,0)+IF(D$6=прогноз!C6,1,0)*IF(D$7=прогноз!C7,1,0)*2</f>
        <v>3</v>
      </c>
      <c r="E9" s="1">
        <f>IF(SIGN(E$6-E$7)=SIGN(прогноз!D6-прогноз!D7),1,0)+IF(E$6=прогноз!D6,1,0)*IF(E$7=прогноз!D7,1,0)*2</f>
        <v>3</v>
      </c>
      <c r="F9" s="1">
        <f>IF(SIGN(F$6-F$7)=SIGN(прогноз!E6-прогноз!E7),1,0)+IF(F$6=прогноз!E6,1,0)*IF(F$7=прогноз!E7,1,0)*2</f>
        <v>3</v>
      </c>
      <c r="G9" s="1">
        <f>IF(SIGN(G$6-G$7)=SIGN(прогноз!F6-прогноз!F7),1,0)+IF(G$6=прогноз!F6,1,0)*IF(G$7=прогноз!F7,1,0)*2</f>
        <v>3</v>
      </c>
      <c r="H9" s="1">
        <f>IF(SIGN(H$6-H$7)=SIGN(прогноз!G6-прогноз!G7),1,0)+IF(H$6=прогноз!G6,1,0)*IF(H$7=прогноз!G7,1,0)*2</f>
        <v>3</v>
      </c>
      <c r="I9" s="1">
        <f>IF(SIGN(I$6-I$7)=SIGN(прогноз!H6-прогноз!H7),1,0)+IF(I$6=прогноз!H6,1,0)*IF(I$7=прогноз!H7,1,0)*2</f>
        <v>3</v>
      </c>
      <c r="J9" s="1">
        <f>IF(SIGN(J$6-J$7)=SIGN(прогноз!I6-прогноз!I7),1,0)+IF(J$6=прогноз!I6,1,0)*IF(J$7=прогноз!I7,1,0)*2</f>
        <v>3</v>
      </c>
      <c r="K9" s="1">
        <f>IF(SIGN(K$6-K$7)=SIGN(прогноз!J6-прогноз!J7),1,0)+IF(K$6=прогноз!J6,1,0)*IF(K$7=прогноз!J7,1,0)*2</f>
        <v>3</v>
      </c>
      <c r="L9" s="1">
        <f>IF(SIGN(L$6-L$7)=SIGN(прогноз!K6-прогноз!K7),1,0)+IF(L$6=прогноз!K6,1,0)*IF(L$7=прогноз!K7,1,0)*2</f>
        <v>3</v>
      </c>
      <c r="M9" s="1">
        <f>IF(SIGN(M$6-M$7)=SIGN(прогноз!L6-прогноз!L7),1,0)+IF(M$6=прогноз!L6,1,0)*IF(M$7=прогноз!L7,1,0)*2</f>
        <v>3</v>
      </c>
      <c r="N9" s="1">
        <f>IF(SIGN(N$6-N$7)=SIGN(прогноз!M6-прогноз!M7),1,0)+IF(N$6=прогноз!M6,1,0)*IF(N$7=прогноз!M7,1,0)*2</f>
        <v>3</v>
      </c>
      <c r="O9" s="1">
        <f>IF(SIGN(O$6-O$7)=SIGN(прогноз!N6-прогноз!N7),1,0)+IF(O$6=прогноз!N6,1,0)*IF(O$7=прогноз!N7,1,0)*2</f>
        <v>3</v>
      </c>
      <c r="P9" s="1">
        <f>IF(SIGN(P$6-P$7)=SIGN(прогноз!O6-прогноз!O7),1,0)+IF(P$6=прогноз!O6,1,0)*IF(P$7=прогноз!O7,1,0)*2</f>
        <v>3</v>
      </c>
      <c r="Q9" s="1">
        <f>IF(SIGN(Q$6-Q$7)=SIGN(прогноз!P6-прогноз!P7),1,0)+IF(Q$6=прогноз!P6,1,0)*IF(Q$7=прогноз!P7,1,0)*2</f>
        <v>3</v>
      </c>
      <c r="R9" s="1">
        <f>IF(SIGN(R$6-R$7)=SIGN(прогноз!Q6-прогноз!Q7),1,0)+IF(R$6=прогноз!Q6,1,0)*IF(R$7=прогноз!Q7,1,0)*2</f>
        <v>3</v>
      </c>
      <c r="S9" s="1">
        <f>IF(SIGN(S$6-S$7)=SIGN(прогноз!R6-прогноз!R7),1,0)+IF(S$6=прогноз!R6,1,0)*IF(S$7=прогноз!R7,1,0)*2</f>
        <v>3</v>
      </c>
      <c r="T9" s="1">
        <f>IF(SIGN(T$6-T$7)=SIGN(прогноз!S6-прогноз!S7),1,0)+IF(T$6=прогноз!S6,1,0)*IF(T$7=прогноз!S7,1,0)*2</f>
        <v>3</v>
      </c>
      <c r="U9" s="1">
        <f>IF(SIGN(U$6-U$7)=SIGN(прогноз!T6-прогноз!T7),1,0)+IF(U$6=прогноз!T6,1,0)*IF(U$7=прогноз!T7,1,0)*2</f>
        <v>3</v>
      </c>
      <c r="V9" s="1">
        <f>IF(SIGN(V$6-V$7)=SIGN(прогноз!U6-прогноз!U7),1,0)+IF(V$6=прогноз!U6,1,0)*IF(V$7=прогноз!U7,1,0)*2</f>
        <v>3</v>
      </c>
      <c r="W9" s="1">
        <f>IF(SIGN(W$6-W$7)=SIGN(прогноз!V6-прогноз!V7),1,0)+IF(W$6=прогноз!V6,1,0)*IF(W$7=прогноз!V7,1,0)*2</f>
        <v>3</v>
      </c>
      <c r="X9" s="1">
        <f>IF(SIGN(X$6-X$7)=SIGN(прогноз!W6-прогноз!W7),1,0)+IF(X$6=прогноз!W6,1,0)*IF(X$7=прогноз!W7,1,0)*2</f>
        <v>3</v>
      </c>
      <c r="Y9" s="1">
        <f>IF(SIGN(Y$6-Y$7)=SIGN(прогноз!X6-прогноз!X7),1,0)+IF(Y$6=прогноз!X6,1,0)*IF(Y$7=прогноз!X7,1,0)*2</f>
        <v>3</v>
      </c>
      <c r="Z9" s="1">
        <f>IF(SIGN(Z$6-Z$7)=SIGN(прогноз!Y6-прогноз!Y7),1,0)+IF(Z$6=прогноз!Y6,1,0)*IF(Z$7=прогноз!Y7,1,0)*2</f>
        <v>3</v>
      </c>
      <c r="AA9" s="1">
        <f>IF(SIGN(AA$6-AA$7)=SIGN(прогноз!Z6-прогноз!Z7),1,0)+IF(AA$6=прогноз!Z6,1,0)*IF(AA$7=прогноз!Z7,1,0)*2</f>
        <v>3</v>
      </c>
      <c r="AB9" s="1">
        <f>IF(SIGN(AB$6-AB$7)=SIGN(прогноз!AA6-прогноз!AA7),1,0)+IF(AB$6=прогноз!AA6,1,0)*IF(AB$7=прогноз!AA7,1,0)*2</f>
        <v>3</v>
      </c>
      <c r="AC9" s="1">
        <f>IF(SIGN(AC$6-AC$7)=SIGN(прогноз!AB6-прогноз!AB7),1,0)+IF(AC$6=прогноз!AB6,1,0)*IF(AC$7=прогноз!AB7,1,0)*2</f>
        <v>3</v>
      </c>
      <c r="AD9" s="1">
        <f>IF(SIGN(AD$6-AD$7)=SIGN(прогноз!AC6-прогноз!AC7),1,0)+IF(AD$6=прогноз!AC6,1,0)*IF(AD$7=прогноз!AC7,1,0)*2</f>
        <v>3</v>
      </c>
      <c r="AE9" s="1">
        <f>IF(SIGN(AE$6-AE$7)=SIGN(прогноз!AD6-прогноз!AD7),1,0)+IF(AE$6=прогноз!AD6,1,0)*IF(AE$7=прогноз!AD7,1,0)*2</f>
        <v>3</v>
      </c>
      <c r="AF9" s="1">
        <f>IF(SIGN(AF$6-AF$7)=SIGN(прогноз!AE6-прогноз!AE7),1,0)+IF(AF$6=прогноз!AE6,1,0)*IF(AF$7=прогноз!AE7,1,0)*2</f>
        <v>3</v>
      </c>
      <c r="AG9" s="1">
        <f>IF(SIGN(AG$6-AG$7)=SIGN(прогноз!AF6-прогноз!AF7),1,0)+IF(AG$6=прогноз!AF6,1,0)*IF(AG$7=прогноз!AF7,1,0)*2</f>
        <v>3</v>
      </c>
    </row>
    <row r="10" spans="1:33" s="1" customFormat="1" x14ac:dyDescent="0.25">
      <c r="A10" s="3" t="str">
        <f>прогноз!A8</f>
        <v>homka</v>
      </c>
      <c r="C10" s="1">
        <f>IF(SIGN(C$6-C$7)=SIGN(прогноз!B8-прогноз!B9),1,0)+IF(C$6=прогноз!B8,1,0)*IF(C$7=прогноз!B9,1,0)*2</f>
        <v>3</v>
      </c>
      <c r="D10" s="1">
        <f>IF(SIGN(D$6-D$7)=SIGN(прогноз!C8-прогноз!C9),1,0)+IF(D$6=прогноз!C8,1,0)*IF(D$7=прогноз!C9,1,0)*2</f>
        <v>3</v>
      </c>
      <c r="E10" s="1">
        <f>IF(SIGN(E$6-E$7)=SIGN(прогноз!D8-прогноз!D9),1,0)+IF(E$6=прогноз!D8,1,0)*IF(E$7=прогноз!D9,1,0)*2</f>
        <v>3</v>
      </c>
      <c r="F10" s="1">
        <f>IF(SIGN(F$6-F$7)=SIGN(прогноз!E8-прогноз!E9),1,0)+IF(F$6=прогноз!E8,1,0)*IF(F$7=прогноз!E9,1,0)*2</f>
        <v>3</v>
      </c>
      <c r="G10" s="1">
        <f>IF(SIGN(G$6-G$7)=SIGN(прогноз!F8-прогноз!F9),1,0)+IF(G$6=прогноз!F8,1,0)*IF(G$7=прогноз!F9,1,0)*2</f>
        <v>3</v>
      </c>
      <c r="H10" s="1">
        <f>IF(SIGN(H$6-H$7)=SIGN(прогноз!G7-прогноз!G8),1,0)+IF(H$6=прогноз!G7,1,0)*IF(H$7=прогноз!G8,1,0)*2</f>
        <v>3</v>
      </c>
      <c r="I10" s="1">
        <f>IF(SIGN(I$6-I$7)=SIGN(прогноз!H7-прогноз!H8),1,0)+IF(I$6=прогноз!H7,1,0)*IF(I$7=прогноз!H8,1,0)*2</f>
        <v>3</v>
      </c>
      <c r="J10" s="1">
        <f>IF(SIGN(J$6-J$7)=SIGN(прогноз!I7-прогноз!I8),1,0)+IF(J$6=прогноз!I7,1,0)*IF(J$7=прогноз!I8,1,0)*2</f>
        <v>3</v>
      </c>
      <c r="K10" s="1">
        <f>IF(SIGN(K$6-K$7)=SIGN(прогноз!J7-прогноз!J8),1,0)+IF(K$6=прогноз!J7,1,0)*IF(K$7=прогноз!J8,1,0)*2</f>
        <v>3</v>
      </c>
      <c r="L10" s="1">
        <f>IF(SIGN(L$6-L$7)=SIGN(прогноз!K7-прогноз!K8),1,0)+IF(L$6=прогноз!K7,1,0)*IF(L$7=прогноз!K8,1,0)*2</f>
        <v>3</v>
      </c>
      <c r="M10" s="1">
        <f>IF(SIGN(M$6-M$7)=SIGN(прогноз!L7-прогноз!L8),1,0)+IF(M$6=прогноз!L7,1,0)*IF(M$7=прогноз!L8,1,0)*2</f>
        <v>3</v>
      </c>
      <c r="N10" s="1">
        <f>IF(SIGN(N$6-N$7)=SIGN(прогноз!M7-прогноз!M8),1,0)+IF(N$6=прогноз!M7,1,0)*IF(N$7=прогноз!M8,1,0)*2</f>
        <v>3</v>
      </c>
      <c r="O10" s="1">
        <f>IF(SIGN(O$6-O$7)=SIGN(прогноз!N7-прогноз!N8),1,0)+IF(O$6=прогноз!N7,1,0)*IF(O$7=прогноз!N8,1,0)*2</f>
        <v>3</v>
      </c>
      <c r="P10" s="1">
        <f>IF(SIGN(P$6-P$7)=SIGN(прогноз!O7-прогноз!O8),1,0)+IF(P$6=прогноз!O7,1,0)*IF(P$7=прогноз!O8,1,0)*2</f>
        <v>3</v>
      </c>
      <c r="Q10" s="1">
        <f>IF(SIGN(Q$6-Q$7)=SIGN(прогноз!P7-прогноз!P8),1,0)+IF(Q$6=прогноз!P7,1,0)*IF(Q$7=прогноз!P8,1,0)*2</f>
        <v>3</v>
      </c>
      <c r="R10" s="1">
        <f>IF(SIGN(R$6-R$7)=SIGN(прогноз!Q7-прогноз!Q8),1,0)+IF(R$6=прогноз!Q7,1,0)*IF(R$7=прогноз!Q8,1,0)*2</f>
        <v>3</v>
      </c>
      <c r="S10" s="1">
        <f>IF(SIGN(S$6-S$7)=SIGN(прогноз!R7-прогноз!R8),1,0)+IF(S$6=прогноз!R7,1,0)*IF(S$7=прогноз!R8,1,0)*2</f>
        <v>3</v>
      </c>
      <c r="T10" s="1">
        <f>IF(SIGN(T$6-T$7)=SIGN(прогноз!S7-прогноз!S8),1,0)+IF(T$6=прогноз!S7,1,0)*IF(T$7=прогноз!S8,1,0)*2</f>
        <v>3</v>
      </c>
      <c r="U10" s="1">
        <f>IF(SIGN(U$6-U$7)=SIGN(прогноз!T7-прогноз!T8),1,0)+IF(U$6=прогноз!T7,1,0)*IF(U$7=прогноз!T8,1,0)*2</f>
        <v>3</v>
      </c>
      <c r="V10" s="1">
        <f>IF(SIGN(V$6-V$7)=SIGN(прогноз!U7-прогноз!U8),1,0)+IF(V$6=прогноз!U7,1,0)*IF(V$7=прогноз!U8,1,0)*2</f>
        <v>3</v>
      </c>
      <c r="W10" s="1">
        <f>IF(SIGN(W$6-W$7)=SIGN(прогноз!V7-прогноз!V8),1,0)+IF(W$6=прогноз!V7,1,0)*IF(W$7=прогноз!V8,1,0)*2</f>
        <v>3</v>
      </c>
      <c r="X10" s="1">
        <f>IF(SIGN(X$6-X$7)=SIGN(прогноз!W7-прогноз!W8),1,0)+IF(X$6=прогноз!W7,1,0)*IF(X$7=прогноз!W8,1,0)*2</f>
        <v>3</v>
      </c>
      <c r="Y10" s="1">
        <f>IF(SIGN(Y$6-Y$7)=SIGN(прогноз!X7-прогноз!X8),1,0)+IF(Y$6=прогноз!X7,1,0)*IF(Y$7=прогноз!X8,1,0)*2</f>
        <v>3</v>
      </c>
      <c r="Z10" s="1">
        <f>IF(SIGN(Z$6-Z$7)=SIGN(прогноз!Y7-прогноз!Y8),1,0)+IF(Z$6=прогноз!Y7,1,0)*IF(Z$7=прогноз!Y8,1,0)*2</f>
        <v>3</v>
      </c>
      <c r="AA10" s="1">
        <f>IF(SIGN(AA$6-AA$7)=SIGN(прогноз!Z7-прогноз!Z8),1,0)+IF(AA$6=прогноз!Z7,1,0)*IF(AA$7=прогноз!Z8,1,0)*2</f>
        <v>3</v>
      </c>
      <c r="AB10" s="1">
        <f>IF(SIGN(AB$6-AB$7)=SIGN(прогноз!AA7-прогноз!AA8),1,0)+IF(AB$6=прогноз!AA7,1,0)*IF(AB$7=прогноз!AA8,1,0)*2</f>
        <v>3</v>
      </c>
      <c r="AC10" s="1">
        <f>IF(SIGN(AC$6-AC$7)=SIGN(прогноз!AB7-прогноз!AB8),1,0)+IF(AC$6=прогноз!AB7,1,0)*IF(AC$7=прогноз!AB8,1,0)*2</f>
        <v>3</v>
      </c>
      <c r="AD10" s="1">
        <f>IF(SIGN(AD$6-AD$7)=SIGN(прогноз!AC7-прогноз!AC8),1,0)+IF(AD$6=прогноз!AC7,1,0)*IF(AD$7=прогноз!AC8,1,0)*2</f>
        <v>3</v>
      </c>
      <c r="AE10" s="1">
        <f>IF(SIGN(AE$6-AE$7)=SIGN(прогноз!AD7-прогноз!AD8),1,0)+IF(AE$6=прогноз!AD7,1,0)*IF(AE$7=прогноз!AD8,1,0)*2</f>
        <v>3</v>
      </c>
      <c r="AF10" s="1">
        <f>IF(SIGN(AF$6-AF$7)=SIGN(прогноз!AE7-прогноз!AE8),1,0)+IF(AF$6=прогноз!AE7,1,0)*IF(AF$7=прогноз!AE8,1,0)*2</f>
        <v>3</v>
      </c>
      <c r="AG10" s="1">
        <f>IF(SIGN(AG$6-AG$7)=SIGN(прогноз!AF7-прогноз!AF8),1,0)+IF(AG$6=прогноз!AF7,1,0)*IF(AG$7=прогноз!AF8,1,0)*2</f>
        <v>3</v>
      </c>
    </row>
    <row r="11" spans="1:33" s="3" customFormat="1" x14ac:dyDescent="0.25">
      <c r="A11" s="3" t="str">
        <f>прогноз!A10</f>
        <v>erast</v>
      </c>
      <c r="B11" s="1"/>
      <c r="C11" s="1">
        <f>IF(SIGN(C$6-C$7)=SIGN(прогноз!B10-прогноз!B11),1,0)+IF(C$6=прогноз!B10,1,0)*IF(C$7=прогноз!B11,1,0)*2</f>
        <v>3</v>
      </c>
      <c r="D11" s="1">
        <f>IF(SIGN(D$6-D$7)=SIGN(прогноз!C10-прогноз!C11),1,0)+IF(D$6=прогноз!C10,1,0)*IF(D$7=прогноз!C11,1,0)*2</f>
        <v>3</v>
      </c>
      <c r="E11" s="1">
        <f>IF(SIGN(E$6-E$7)=SIGN(прогноз!D10-прогноз!D11),1,0)+IF(E$6=прогноз!D10,1,0)*IF(E$7=прогноз!D11,1,0)*2</f>
        <v>3</v>
      </c>
      <c r="F11" s="1">
        <f>IF(SIGN(F$6-F$7)=SIGN(прогноз!E10-прогноз!E11),1,0)+IF(F$6=прогноз!E10,1,0)*IF(F$7=прогноз!E11,1,0)*2</f>
        <v>3</v>
      </c>
      <c r="G11" s="1">
        <f>IF(SIGN(G$6-G$7)=SIGN(прогноз!F10-прогноз!F11),1,0)+IF(G$6=прогноз!F10,1,0)*IF(G$7=прогноз!F11,1,0)*2</f>
        <v>3</v>
      </c>
      <c r="H11" s="1">
        <f>IF(SIGN(H$6-H$7)=SIGN(прогноз!G9-прогноз!G10),1,0)+IF(H$6=прогноз!G9,1,0)*IF(H$7=прогноз!G10,1,0)*2</f>
        <v>3</v>
      </c>
      <c r="I11" s="1">
        <f>IF(SIGN(I$6-I$7)=SIGN(прогноз!H9-прогноз!H10),1,0)+IF(I$6=прогноз!H9,1,0)*IF(I$7=прогноз!H10,1,0)*2</f>
        <v>3</v>
      </c>
      <c r="J11" s="1">
        <f>IF(SIGN(J$6-J$7)=SIGN(прогноз!I9-прогноз!I10),1,0)+IF(J$6=прогноз!I9,1,0)*IF(J$7=прогноз!I10,1,0)*2</f>
        <v>3</v>
      </c>
      <c r="K11" s="1">
        <f>IF(SIGN(K$6-K$7)=SIGN(прогноз!J9-прогноз!J10),1,0)+IF(K$6=прогноз!J9,1,0)*IF(K$7=прогноз!J10,1,0)*2</f>
        <v>3</v>
      </c>
      <c r="L11" s="1">
        <f>IF(SIGN(L$6-L$7)=SIGN(прогноз!K9-прогноз!K10),1,0)+IF(L$6=прогноз!K9,1,0)*IF(L$7=прогноз!K10,1,0)*2</f>
        <v>3</v>
      </c>
      <c r="M11" s="1">
        <f>IF(SIGN(M$6-M$7)=SIGN(прогноз!L9-прогноз!L10),1,0)+IF(M$6=прогноз!L9,1,0)*IF(M$7=прогноз!L10,1,0)*2</f>
        <v>3</v>
      </c>
      <c r="N11" s="1">
        <f>IF(SIGN(N$6-N$7)=SIGN(прогноз!M9-прогноз!M10),1,0)+IF(N$6=прогноз!M9,1,0)*IF(N$7=прогноз!M10,1,0)*2</f>
        <v>3</v>
      </c>
      <c r="O11" s="1">
        <f>IF(SIGN(O$6-O$7)=SIGN(прогноз!N9-прогноз!N10),1,0)+IF(O$6=прогноз!N9,1,0)*IF(O$7=прогноз!N10,1,0)*2</f>
        <v>3</v>
      </c>
      <c r="P11" s="1">
        <f>IF(SIGN(P$6-P$7)=SIGN(прогноз!O9-прогноз!O10),1,0)+IF(P$6=прогноз!O9,1,0)*IF(P$7=прогноз!O10,1,0)*2</f>
        <v>3</v>
      </c>
      <c r="Q11" s="1">
        <f>IF(SIGN(Q$6-Q$7)=SIGN(прогноз!P9-прогноз!P10),1,0)+IF(Q$6=прогноз!P9,1,0)*IF(Q$7=прогноз!P10,1,0)*2</f>
        <v>3</v>
      </c>
      <c r="R11" s="1">
        <f>IF(SIGN(R$6-R$7)=SIGN(прогноз!Q9-прогноз!Q10),1,0)+IF(R$6=прогноз!Q9,1,0)*IF(R$7=прогноз!Q10,1,0)*2</f>
        <v>3</v>
      </c>
      <c r="S11" s="1">
        <f>IF(SIGN(S$6-S$7)=SIGN(прогноз!R9-прогноз!R10),1,0)+IF(S$6=прогноз!R9,1,0)*IF(S$7=прогноз!R10,1,0)*2</f>
        <v>3</v>
      </c>
      <c r="T11" s="1">
        <f>IF(SIGN(T$6-T$7)=SIGN(прогноз!S9-прогноз!S10),1,0)+IF(T$6=прогноз!S9,1,0)*IF(T$7=прогноз!S10,1,0)*2</f>
        <v>3</v>
      </c>
      <c r="U11" s="1">
        <f>IF(SIGN(U$6-U$7)=SIGN(прогноз!T9-прогноз!T10),1,0)+IF(U$6=прогноз!T9,1,0)*IF(U$7=прогноз!T10,1,0)*2</f>
        <v>3</v>
      </c>
      <c r="V11" s="1">
        <f>IF(SIGN(V$6-V$7)=SIGN(прогноз!U9-прогноз!U10),1,0)+IF(V$6=прогноз!U9,1,0)*IF(V$7=прогноз!U10,1,0)*2</f>
        <v>3</v>
      </c>
      <c r="W11" s="1">
        <f>IF(SIGN(W$6-W$7)=SIGN(прогноз!V9-прогноз!V10),1,0)+IF(W$6=прогноз!V9,1,0)*IF(W$7=прогноз!V10,1,0)*2</f>
        <v>3</v>
      </c>
      <c r="X11" s="1">
        <f>IF(SIGN(X$6-X$7)=SIGN(прогноз!W9-прогноз!W10),1,0)+IF(X$6=прогноз!W9,1,0)*IF(X$7=прогноз!W10,1,0)*2</f>
        <v>3</v>
      </c>
      <c r="Y11" s="1">
        <f>IF(SIGN(Y$6-Y$7)=SIGN(прогноз!X9-прогноз!X10),1,0)+IF(Y$6=прогноз!X9,1,0)*IF(Y$7=прогноз!X10,1,0)*2</f>
        <v>3</v>
      </c>
      <c r="Z11" s="1">
        <f>IF(SIGN(Z$6-Z$7)=SIGN(прогноз!Y9-прогноз!Y10),1,0)+IF(Z$6=прогноз!Y9,1,0)*IF(Z$7=прогноз!Y10,1,0)*2</f>
        <v>3</v>
      </c>
      <c r="AA11" s="1">
        <f>IF(SIGN(AA$6-AA$7)=SIGN(прогноз!Z9-прогноз!Z10),1,0)+IF(AA$6=прогноз!Z9,1,0)*IF(AA$7=прогноз!Z10,1,0)*2</f>
        <v>3</v>
      </c>
      <c r="AB11" s="1">
        <f>IF(SIGN(AB$6-AB$7)=SIGN(прогноз!AA9-прогноз!AA10),1,0)+IF(AB$6=прогноз!AA9,1,0)*IF(AB$7=прогноз!AA10,1,0)*2</f>
        <v>3</v>
      </c>
      <c r="AC11" s="1">
        <f>IF(SIGN(AC$6-AC$7)=SIGN(прогноз!AB9-прогноз!AB10),1,0)+IF(AC$6=прогноз!AB9,1,0)*IF(AC$7=прогноз!AB10,1,0)*2</f>
        <v>3</v>
      </c>
      <c r="AD11" s="1">
        <f>IF(SIGN(AD$6-AD$7)=SIGN(прогноз!AC9-прогноз!AC10),1,0)+IF(AD$6=прогноз!AC9,1,0)*IF(AD$7=прогноз!AC10,1,0)*2</f>
        <v>3</v>
      </c>
      <c r="AE11" s="1">
        <f>IF(SIGN(AE$6-AE$7)=SIGN(прогноз!AD9-прогноз!AD10),1,0)+IF(AE$6=прогноз!AD9,1,0)*IF(AE$7=прогноз!AD10,1,0)*2</f>
        <v>3</v>
      </c>
      <c r="AF11" s="1">
        <f>IF(SIGN(AF$6-AF$7)=SIGN(прогноз!AE9-прогноз!AE10),1,0)+IF(AF$6=прогноз!AE9,1,0)*IF(AF$7=прогноз!AE10,1,0)*2</f>
        <v>3</v>
      </c>
      <c r="AG11" s="1">
        <f>IF(SIGN(AG$6-AG$7)=SIGN(прогноз!AF9-прогноз!AF10),1,0)+IF(AG$6=прогноз!AF9,1,0)*IF(AG$7=прогноз!AF10,1,0)*2</f>
        <v>3</v>
      </c>
    </row>
    <row r="12" spans="1:33" s="3" customFormat="1" x14ac:dyDescent="0.25">
      <c r="A12" s="3" t="str">
        <f>прогноз!A12</f>
        <v>aleksandr33</v>
      </c>
      <c r="B12" s="1"/>
      <c r="C12" s="1">
        <f>IF(SIGN(C$6-C$7)=SIGN(прогноз!B12-прогноз!B13),1,0)+IF(C$6=прогноз!B12,1,0)*IF(C$7=прогноз!B13,1,0)*2</f>
        <v>3</v>
      </c>
      <c r="D12" s="1">
        <f>IF(SIGN(D$6-D$7)=SIGN(прогноз!C12-прогноз!C13),1,0)+IF(D$6=прогноз!C12,1,0)*IF(D$7=прогноз!C13,1,0)*2</f>
        <v>3</v>
      </c>
      <c r="E12" s="1">
        <f>IF(SIGN(E$6-E$7)=SIGN(прогноз!D12-прогноз!D13),1,0)+IF(E$6=прогноз!D12,1,0)*IF(E$7=прогноз!D13,1,0)*2</f>
        <v>3</v>
      </c>
      <c r="F12" s="1">
        <f>IF(SIGN(F$6-F$7)=SIGN(прогноз!E12-прогноз!E13),1,0)+IF(F$6=прогноз!E12,1,0)*IF(F$7=прогноз!E13,1,0)*2</f>
        <v>3</v>
      </c>
      <c r="G12" s="1">
        <f>IF(SIGN(G$6-G$7)=SIGN(прогноз!F12-прогноз!F13),1,0)+IF(G$6=прогноз!F12,1,0)*IF(G$7=прогноз!F13,1,0)*2</f>
        <v>3</v>
      </c>
      <c r="H12" s="1">
        <f>IF(SIGN(H$6-H$7)=SIGN(прогноз!G11-прогноз!G12),1,0)+IF(H$6=прогноз!G11,1,0)*IF(H$7=прогноз!G12,1,0)*2</f>
        <v>3</v>
      </c>
      <c r="I12" s="1">
        <f>IF(SIGN(I$6-I$7)=SIGN(прогноз!H11-прогноз!H12),1,0)+IF(I$6=прогноз!H11,1,0)*IF(I$7=прогноз!H12,1,0)*2</f>
        <v>3</v>
      </c>
      <c r="J12" s="1">
        <f>IF(SIGN(J$6-J$7)=SIGN(прогноз!I11-прогноз!I12),1,0)+IF(J$6=прогноз!I11,1,0)*IF(J$7=прогноз!I12,1,0)*2</f>
        <v>3</v>
      </c>
      <c r="K12" s="1">
        <f>IF(SIGN(K$6-K$7)=SIGN(прогноз!J11-прогноз!J12),1,0)+IF(K$6=прогноз!J11,1,0)*IF(K$7=прогноз!J12,1,0)*2</f>
        <v>3</v>
      </c>
      <c r="L12" s="1">
        <f>IF(SIGN(L$6-L$7)=SIGN(прогноз!K11-прогноз!K12),1,0)+IF(L$6=прогноз!K11,1,0)*IF(L$7=прогноз!K12,1,0)*2</f>
        <v>3</v>
      </c>
      <c r="M12" s="1">
        <f>IF(SIGN(M$6-M$7)=SIGN(прогноз!L11-прогноз!L12),1,0)+IF(M$6=прогноз!L11,1,0)*IF(M$7=прогноз!L12,1,0)*2</f>
        <v>3</v>
      </c>
      <c r="N12" s="1">
        <f>IF(SIGN(N$6-N$7)=SIGN(прогноз!M11-прогноз!M12),1,0)+IF(N$6=прогноз!M11,1,0)*IF(N$7=прогноз!M12,1,0)*2</f>
        <v>3</v>
      </c>
      <c r="O12" s="1">
        <f>IF(SIGN(O$6-O$7)=SIGN(прогноз!N11-прогноз!N12),1,0)+IF(O$6=прогноз!N11,1,0)*IF(O$7=прогноз!N12,1,0)*2</f>
        <v>3</v>
      </c>
      <c r="P12" s="1">
        <f>IF(SIGN(P$6-P$7)=SIGN(прогноз!O11-прогноз!O12),1,0)+IF(P$6=прогноз!O11,1,0)*IF(P$7=прогноз!O12,1,0)*2</f>
        <v>3</v>
      </c>
      <c r="Q12" s="1">
        <f>IF(SIGN(Q$6-Q$7)=SIGN(прогноз!P11-прогноз!P12),1,0)+IF(Q$6=прогноз!P11,1,0)*IF(Q$7=прогноз!P12,1,0)*2</f>
        <v>3</v>
      </c>
      <c r="R12" s="1">
        <f>IF(SIGN(R$6-R$7)=SIGN(прогноз!Q11-прогноз!Q12),1,0)+IF(R$6=прогноз!Q11,1,0)*IF(R$7=прогноз!Q12,1,0)*2</f>
        <v>3</v>
      </c>
      <c r="S12" s="1">
        <f>IF(SIGN(S$6-S$7)=SIGN(прогноз!R11-прогноз!R12),1,0)+IF(S$6=прогноз!R11,1,0)*IF(S$7=прогноз!R12,1,0)*2</f>
        <v>3</v>
      </c>
      <c r="T12" s="1">
        <f>IF(SIGN(T$6-T$7)=SIGN(прогноз!S11-прогноз!S12),1,0)+IF(T$6=прогноз!S11,1,0)*IF(T$7=прогноз!S12,1,0)*2</f>
        <v>3</v>
      </c>
      <c r="U12" s="1">
        <f>IF(SIGN(U$6-U$7)=SIGN(прогноз!T11-прогноз!T12),1,0)+IF(U$6=прогноз!T11,1,0)*IF(U$7=прогноз!T12,1,0)*2</f>
        <v>3</v>
      </c>
      <c r="V12" s="1">
        <f>IF(SIGN(V$6-V$7)=SIGN(прогноз!U11-прогноз!U12),1,0)+IF(V$6=прогноз!U11,1,0)*IF(V$7=прогноз!U12,1,0)*2</f>
        <v>3</v>
      </c>
      <c r="W12" s="1">
        <f>IF(SIGN(W$6-W$7)=SIGN(прогноз!V11-прогноз!V12),1,0)+IF(W$6=прогноз!V11,1,0)*IF(W$7=прогноз!V12,1,0)*2</f>
        <v>3</v>
      </c>
      <c r="X12" s="1">
        <f>IF(SIGN(X$6-X$7)=SIGN(прогноз!W11-прогноз!W12),1,0)+IF(X$6=прогноз!W11,1,0)*IF(X$7=прогноз!W12,1,0)*2</f>
        <v>3</v>
      </c>
      <c r="Y12" s="1">
        <f>IF(SIGN(Y$6-Y$7)=SIGN(прогноз!X11-прогноз!X12),1,0)+IF(Y$6=прогноз!X11,1,0)*IF(Y$7=прогноз!X12,1,0)*2</f>
        <v>3</v>
      </c>
      <c r="Z12" s="1">
        <f>IF(SIGN(Z$6-Z$7)=SIGN(прогноз!Y11-прогноз!Y12),1,0)+IF(Z$6=прогноз!Y11,1,0)*IF(Z$7=прогноз!Y12,1,0)*2</f>
        <v>3</v>
      </c>
      <c r="AA12" s="1">
        <f>IF(SIGN(AA$6-AA$7)=SIGN(прогноз!Z11-прогноз!Z12),1,0)+IF(AA$6=прогноз!Z11,1,0)*IF(AA$7=прогноз!Z12,1,0)*2</f>
        <v>3</v>
      </c>
      <c r="AB12" s="1">
        <f>IF(SIGN(AB$6-AB$7)=SIGN(прогноз!AA11-прогноз!AA12),1,0)+IF(AB$6=прогноз!AA11,1,0)*IF(AB$7=прогноз!AA12,1,0)*2</f>
        <v>3</v>
      </c>
      <c r="AC12" s="1">
        <f>IF(SIGN(AC$6-AC$7)=SIGN(прогноз!AB11-прогноз!AB12),1,0)+IF(AC$6=прогноз!AB11,1,0)*IF(AC$7=прогноз!AB12,1,0)*2</f>
        <v>3</v>
      </c>
      <c r="AD12" s="1">
        <f>IF(SIGN(AD$6-AD$7)=SIGN(прогноз!AC11-прогноз!AC12),1,0)+IF(AD$6=прогноз!AC11,1,0)*IF(AD$7=прогноз!AC12,1,0)*2</f>
        <v>3</v>
      </c>
      <c r="AE12" s="1">
        <f>IF(SIGN(AE$6-AE$7)=SIGN(прогноз!AD11-прогноз!AD12),1,0)+IF(AE$6=прогноз!AD11,1,0)*IF(AE$7=прогноз!AD12,1,0)*2</f>
        <v>3</v>
      </c>
      <c r="AF12" s="1">
        <f>IF(SIGN(AF$6-AF$7)=SIGN(прогноз!AE11-прогноз!AE12),1,0)+IF(AF$6=прогноз!AE11,1,0)*IF(AF$7=прогноз!AE12,1,0)*2</f>
        <v>3</v>
      </c>
      <c r="AG12" s="1">
        <f>IF(SIGN(AG$6-AG$7)=SIGN(прогноз!AF11-прогноз!AF12),1,0)+IF(AG$6=прогноз!AF11,1,0)*IF(AG$7=прогноз!AF12,1,0)*2</f>
        <v>3</v>
      </c>
    </row>
    <row r="13" spans="1:33" s="3" customFormat="1" x14ac:dyDescent="0.25">
      <c r="A13" s="3" t="str">
        <f>прогноз!A14</f>
        <v>zyraf</v>
      </c>
      <c r="B13" s="1"/>
      <c r="C13" s="1">
        <f>IF(SIGN(C$6-C$7)=SIGN(прогноз!B14-прогноз!B15),1,0)+IF(C$6=прогноз!B14,1,0)*IF(C$7=прогноз!B15,1,0)*2</f>
        <v>3</v>
      </c>
      <c r="D13" s="1">
        <f>IF(SIGN(D$6-D$7)=SIGN(прогноз!C14-прогноз!C15),1,0)+IF(D$6=прогноз!C14,1,0)*IF(D$7=прогноз!C15,1,0)*2</f>
        <v>3</v>
      </c>
      <c r="E13" s="1">
        <f>IF(SIGN(E$6-E$7)=SIGN(прогноз!D14-прогноз!D15),1,0)+IF(E$6=прогноз!D14,1,0)*IF(E$7=прогноз!D15,1,0)*2</f>
        <v>3</v>
      </c>
      <c r="F13" s="1">
        <f>IF(SIGN(F$6-F$7)=SIGN(прогноз!E14-прогноз!E15),1,0)+IF(F$6=прогноз!E14,1,0)*IF(F$7=прогноз!E15,1,0)*2</f>
        <v>3</v>
      </c>
      <c r="G13" s="1">
        <f>IF(SIGN(G$6-G$7)=SIGN(прогноз!F14-прогноз!F15),1,0)+IF(G$6=прогноз!F14,1,0)*IF(G$7=прогноз!F15,1,0)*2</f>
        <v>3</v>
      </c>
      <c r="H13" s="1">
        <f>IF(SIGN(H$6-H$7)=SIGN(прогноз!G13-прогноз!G14),1,0)+IF(H$6=прогноз!G13,1,0)*IF(H$7=прогноз!G14,1,0)*2</f>
        <v>3</v>
      </c>
      <c r="I13" s="1">
        <f>IF(SIGN(I$6-I$7)=SIGN(прогноз!H13-прогноз!H14),1,0)+IF(I$6=прогноз!H13,1,0)*IF(I$7=прогноз!H14,1,0)*2</f>
        <v>3</v>
      </c>
      <c r="J13" s="1">
        <f>IF(SIGN(J$6-J$7)=SIGN(прогноз!I13-прогноз!I14),1,0)+IF(J$6=прогноз!I13,1,0)*IF(J$7=прогноз!I14,1,0)*2</f>
        <v>3</v>
      </c>
      <c r="K13" s="1">
        <f>IF(SIGN(K$6-K$7)=SIGN(прогноз!J13-прогноз!J14),1,0)+IF(K$6=прогноз!J13,1,0)*IF(K$7=прогноз!J14,1,0)*2</f>
        <v>3</v>
      </c>
      <c r="L13" s="1">
        <f>IF(SIGN(L$6-L$7)=SIGN(прогноз!K13-прогноз!K14),1,0)+IF(L$6=прогноз!K13,1,0)*IF(L$7=прогноз!K14,1,0)*2</f>
        <v>3</v>
      </c>
      <c r="M13" s="1">
        <f>IF(SIGN(M$6-M$7)=SIGN(прогноз!L13-прогноз!L14),1,0)+IF(M$6=прогноз!L13,1,0)*IF(M$7=прогноз!L14,1,0)*2</f>
        <v>3</v>
      </c>
      <c r="N13" s="1">
        <f>IF(SIGN(N$6-N$7)=SIGN(прогноз!M13-прогноз!M14),1,0)+IF(N$6=прогноз!M13,1,0)*IF(N$7=прогноз!M14,1,0)*2</f>
        <v>3</v>
      </c>
      <c r="O13" s="1">
        <f>IF(SIGN(O$6-O$7)=SIGN(прогноз!N13-прогноз!N14),1,0)+IF(O$6=прогноз!N13,1,0)*IF(O$7=прогноз!N14,1,0)*2</f>
        <v>3</v>
      </c>
      <c r="P13" s="1">
        <f>IF(SIGN(P$6-P$7)=SIGN(прогноз!O13-прогноз!O14),1,0)+IF(P$6=прогноз!O13,1,0)*IF(P$7=прогноз!O14,1,0)*2</f>
        <v>3</v>
      </c>
      <c r="Q13" s="1">
        <f>IF(SIGN(Q$6-Q$7)=SIGN(прогноз!P13-прогноз!P14),1,0)+IF(Q$6=прогноз!P13,1,0)*IF(Q$7=прогноз!P14,1,0)*2</f>
        <v>3</v>
      </c>
      <c r="R13" s="1">
        <f>IF(SIGN(R$6-R$7)=SIGN(прогноз!Q13-прогноз!Q14),1,0)+IF(R$6=прогноз!Q13,1,0)*IF(R$7=прогноз!Q14,1,0)*2</f>
        <v>3</v>
      </c>
      <c r="S13" s="1">
        <f>IF(SIGN(S$6-S$7)=SIGN(прогноз!R13-прогноз!R14),1,0)+IF(S$6=прогноз!R13,1,0)*IF(S$7=прогноз!R14,1,0)*2</f>
        <v>3</v>
      </c>
      <c r="T13" s="1">
        <f>IF(SIGN(T$6-T$7)=SIGN(прогноз!S13-прогноз!S14),1,0)+IF(T$6=прогноз!S13,1,0)*IF(T$7=прогноз!S14,1,0)*2</f>
        <v>3</v>
      </c>
      <c r="U13" s="1">
        <f>IF(SIGN(U$6-U$7)=SIGN(прогноз!T13-прогноз!T14),1,0)+IF(U$6=прогноз!T13,1,0)*IF(U$7=прогноз!T14,1,0)*2</f>
        <v>3</v>
      </c>
      <c r="V13" s="1">
        <f>IF(SIGN(V$6-V$7)=SIGN(прогноз!U13-прогноз!U14),1,0)+IF(V$6=прогноз!U13,1,0)*IF(V$7=прогноз!U14,1,0)*2</f>
        <v>3</v>
      </c>
      <c r="W13" s="1">
        <f>IF(SIGN(W$6-W$7)=SIGN(прогноз!V13-прогноз!V14),1,0)+IF(W$6=прогноз!V13,1,0)*IF(W$7=прогноз!V14,1,0)*2</f>
        <v>3</v>
      </c>
      <c r="X13" s="1">
        <f>IF(SIGN(X$6-X$7)=SIGN(прогноз!W13-прогноз!W14),1,0)+IF(X$6=прогноз!W13,1,0)*IF(X$7=прогноз!W14,1,0)*2</f>
        <v>3</v>
      </c>
      <c r="Y13" s="1">
        <f>IF(SIGN(Y$6-Y$7)=SIGN(прогноз!X13-прогноз!X14),1,0)+IF(Y$6=прогноз!X13,1,0)*IF(Y$7=прогноз!X14,1,0)*2</f>
        <v>3</v>
      </c>
      <c r="Z13" s="1">
        <f>IF(SIGN(Z$6-Z$7)=SIGN(прогноз!Y13-прогноз!Y14),1,0)+IF(Z$6=прогноз!Y13,1,0)*IF(Z$7=прогноз!Y14,1,0)*2</f>
        <v>3</v>
      </c>
      <c r="AA13" s="1">
        <f>IF(SIGN(AA$6-AA$7)=SIGN(прогноз!Z13-прогноз!Z14),1,0)+IF(AA$6=прогноз!Z13,1,0)*IF(AA$7=прогноз!Z14,1,0)*2</f>
        <v>3</v>
      </c>
      <c r="AB13" s="1">
        <f>IF(SIGN(AB$6-AB$7)=SIGN(прогноз!AA13-прогноз!AA14),1,0)+IF(AB$6=прогноз!AA13,1,0)*IF(AB$7=прогноз!AA14,1,0)*2</f>
        <v>3</v>
      </c>
      <c r="AC13" s="1">
        <f>IF(SIGN(AC$6-AC$7)=SIGN(прогноз!AB13-прогноз!AB14),1,0)+IF(AC$6=прогноз!AB13,1,0)*IF(AC$7=прогноз!AB14,1,0)*2</f>
        <v>3</v>
      </c>
      <c r="AD13" s="1">
        <f>IF(SIGN(AD$6-AD$7)=SIGN(прогноз!AC13-прогноз!AC14),1,0)+IF(AD$6=прогноз!AC13,1,0)*IF(AD$7=прогноз!AC14,1,0)*2</f>
        <v>3</v>
      </c>
      <c r="AE13" s="1">
        <f>IF(SIGN(AE$6-AE$7)=SIGN(прогноз!AD13-прогноз!AD14),1,0)+IF(AE$6=прогноз!AD13,1,0)*IF(AE$7=прогноз!AD14,1,0)*2</f>
        <v>3</v>
      </c>
      <c r="AF13" s="1">
        <f>IF(SIGN(AF$6-AF$7)=SIGN(прогноз!AE13-прогноз!AE14),1,0)+IF(AF$6=прогноз!AE13,1,0)*IF(AF$7=прогноз!AE14,1,0)*2</f>
        <v>3</v>
      </c>
      <c r="AG13" s="1">
        <f>IF(SIGN(AG$6-AG$7)=SIGN(прогноз!AF13-прогноз!AF14),1,0)+IF(AG$6=прогноз!AF13,1,0)*IF(AG$7=прогноз!AF14,1,0)*2</f>
        <v>3</v>
      </c>
    </row>
    <row r="14" spans="1:33" x14ac:dyDescent="0.25">
      <c r="A14" s="3" t="str">
        <f>прогноз!A16</f>
        <v>Diana75</v>
      </c>
      <c r="B14" s="1"/>
      <c r="C14" s="1">
        <f>IF(SIGN(C$6-C$7)=SIGN(прогноз!B16-прогноз!B17),1,0)+IF(C$6=прогноз!B16,1,0)*IF(C$7=прогноз!B17,1,0)*2</f>
        <v>3</v>
      </c>
      <c r="D14" s="1">
        <f>IF(SIGN(D$6-D$7)=SIGN(прогноз!C16-прогноз!C17),1,0)+IF(D$6=прогноз!C16,1,0)*IF(D$7=прогноз!C17,1,0)*2</f>
        <v>3</v>
      </c>
      <c r="E14" s="1">
        <f>IF(SIGN(E$6-E$7)=SIGN(прогноз!D16-прогноз!D17),1,0)+IF(E$6=прогноз!D16,1,0)*IF(E$7=прогноз!D17,1,0)*2</f>
        <v>3</v>
      </c>
      <c r="F14" s="1">
        <f>IF(SIGN(F$6-F$7)=SIGN(прогноз!E16-прогноз!E17),1,0)+IF(F$6=прогноз!E16,1,0)*IF(F$7=прогноз!E17,1,0)*2</f>
        <v>3</v>
      </c>
      <c r="G14" s="1">
        <f>IF(SIGN(G$6-G$7)=SIGN(прогноз!F16-прогноз!F17),1,0)+IF(G$6=прогноз!F16,1,0)*IF(G$7=прогноз!F17,1,0)*2</f>
        <v>3</v>
      </c>
      <c r="H14" s="1">
        <f>IF(SIGN(H$6-H$7)=SIGN(прогноз!G15-прогноз!G16),1,0)+IF(H$6=прогноз!G15,1,0)*IF(H$7=прогноз!G16,1,0)*2</f>
        <v>3</v>
      </c>
      <c r="I14" s="1">
        <f>IF(SIGN(I$6-I$7)=SIGN(прогноз!H15-прогноз!H16),1,0)+IF(I$6=прогноз!H15,1,0)*IF(I$7=прогноз!H16,1,0)*2</f>
        <v>3</v>
      </c>
      <c r="J14" s="1">
        <f>IF(SIGN(J$6-J$7)=SIGN(прогноз!I15-прогноз!I16),1,0)+IF(J$6=прогноз!I15,1,0)*IF(J$7=прогноз!I16,1,0)*2</f>
        <v>3</v>
      </c>
      <c r="K14" s="1">
        <f>IF(SIGN(K$6-K$7)=SIGN(прогноз!J15-прогноз!J16),1,0)+IF(K$6=прогноз!J15,1,0)*IF(K$7=прогноз!J16,1,0)*2</f>
        <v>3</v>
      </c>
      <c r="L14" s="1">
        <f>IF(SIGN(L$6-L$7)=SIGN(прогноз!K15-прогноз!K16),1,0)+IF(L$6=прогноз!K15,1,0)*IF(L$7=прогноз!K16,1,0)*2</f>
        <v>3</v>
      </c>
      <c r="M14" s="1">
        <f>IF(SIGN(M$6-M$7)=SIGN(прогноз!L15-прогноз!L16),1,0)+IF(M$6=прогноз!L15,1,0)*IF(M$7=прогноз!L16,1,0)*2</f>
        <v>3</v>
      </c>
      <c r="N14" s="1">
        <f>IF(SIGN(N$6-N$7)=SIGN(прогноз!M15-прогноз!M16),1,0)+IF(N$6=прогноз!M15,1,0)*IF(N$7=прогноз!M16,1,0)*2</f>
        <v>3</v>
      </c>
      <c r="O14" s="1">
        <f>IF(SIGN(O$6-O$7)=SIGN(прогноз!N15-прогноз!N16),1,0)+IF(O$6=прогноз!N15,1,0)*IF(O$7=прогноз!N16,1,0)*2</f>
        <v>3</v>
      </c>
      <c r="P14" s="1">
        <f>IF(SIGN(P$6-P$7)=SIGN(прогноз!O15-прогноз!O16),1,0)+IF(P$6=прогноз!O15,1,0)*IF(P$7=прогноз!O16,1,0)*2</f>
        <v>3</v>
      </c>
      <c r="Q14" s="1">
        <f>IF(SIGN(Q$6-Q$7)=SIGN(прогноз!P15-прогноз!P16),1,0)+IF(Q$6=прогноз!P15,1,0)*IF(Q$7=прогноз!P16,1,0)*2</f>
        <v>3</v>
      </c>
      <c r="R14" s="1">
        <f>IF(SIGN(R$6-R$7)=SIGN(прогноз!Q15-прогноз!Q16),1,0)+IF(R$6=прогноз!Q15,1,0)*IF(R$7=прогноз!Q16,1,0)*2</f>
        <v>3</v>
      </c>
      <c r="S14" s="1">
        <f>IF(SIGN(S$6-S$7)=SIGN(прогноз!R15-прогноз!R16),1,0)+IF(S$6=прогноз!R15,1,0)*IF(S$7=прогноз!R16,1,0)*2</f>
        <v>3</v>
      </c>
      <c r="T14" s="1">
        <f>IF(SIGN(T$6-T$7)=SIGN(прогноз!S15-прогноз!S16),1,0)+IF(T$6=прогноз!S15,1,0)*IF(T$7=прогноз!S16,1,0)*2</f>
        <v>3</v>
      </c>
      <c r="U14" s="1">
        <f>IF(SIGN(U$6-U$7)=SIGN(прогноз!T15-прогноз!T16),1,0)+IF(U$6=прогноз!T15,1,0)*IF(U$7=прогноз!T16,1,0)*2</f>
        <v>3</v>
      </c>
      <c r="V14" s="1">
        <f>IF(SIGN(V$6-V$7)=SIGN(прогноз!U15-прогноз!U16),1,0)+IF(V$6=прогноз!U15,1,0)*IF(V$7=прогноз!U16,1,0)*2</f>
        <v>3</v>
      </c>
      <c r="W14" s="1">
        <f>IF(SIGN(W$6-W$7)=SIGN(прогноз!V15-прогноз!V16),1,0)+IF(W$6=прогноз!V15,1,0)*IF(W$7=прогноз!V16,1,0)*2</f>
        <v>3</v>
      </c>
      <c r="X14" s="1">
        <f>IF(SIGN(X$6-X$7)=SIGN(прогноз!W15-прогноз!W16),1,0)+IF(X$6=прогноз!W15,1,0)*IF(X$7=прогноз!W16,1,0)*2</f>
        <v>3</v>
      </c>
      <c r="Y14" s="1">
        <f>IF(SIGN(Y$6-Y$7)=SIGN(прогноз!X15-прогноз!X16),1,0)+IF(Y$6=прогноз!X15,1,0)*IF(Y$7=прогноз!X16,1,0)*2</f>
        <v>3</v>
      </c>
      <c r="Z14" s="1">
        <f>IF(SIGN(Z$6-Z$7)=SIGN(прогноз!Y15-прогноз!Y16),1,0)+IF(Z$6=прогноз!Y15,1,0)*IF(Z$7=прогноз!Y16,1,0)*2</f>
        <v>3</v>
      </c>
      <c r="AA14" s="1">
        <f>IF(SIGN(AA$6-AA$7)=SIGN(прогноз!Z15-прогноз!Z16),1,0)+IF(AA$6=прогноз!Z15,1,0)*IF(AA$7=прогноз!Z16,1,0)*2</f>
        <v>3</v>
      </c>
      <c r="AB14" s="1">
        <f>IF(SIGN(AB$6-AB$7)=SIGN(прогноз!AA15-прогноз!AA16),1,0)+IF(AB$6=прогноз!AA15,1,0)*IF(AB$7=прогноз!AA16,1,0)*2</f>
        <v>3</v>
      </c>
      <c r="AC14" s="1">
        <f>IF(SIGN(AC$6-AC$7)=SIGN(прогноз!AB15-прогноз!AB16),1,0)+IF(AC$6=прогноз!AB15,1,0)*IF(AC$7=прогноз!AB16,1,0)*2</f>
        <v>3</v>
      </c>
      <c r="AD14" s="1">
        <f>IF(SIGN(AD$6-AD$7)=SIGN(прогноз!AC15-прогноз!AC16),1,0)+IF(AD$6=прогноз!AC15,1,0)*IF(AD$7=прогноз!AC16,1,0)*2</f>
        <v>3</v>
      </c>
      <c r="AE14" s="1">
        <f>IF(SIGN(AE$6-AE$7)=SIGN(прогноз!AD15-прогноз!AD16),1,0)+IF(AE$6=прогноз!AD15,1,0)*IF(AE$7=прогноз!AD16,1,0)*2</f>
        <v>3</v>
      </c>
      <c r="AF14" s="1">
        <f>IF(SIGN(AF$6-AF$7)=SIGN(прогноз!AE15-прогноз!AE16),1,0)+IF(AF$6=прогноз!AE15,1,0)*IF(AF$7=прогноз!AE16,1,0)*2</f>
        <v>3</v>
      </c>
      <c r="AG14" s="1">
        <f>IF(SIGN(AG$6-AG$7)=SIGN(прогноз!AF15-прогноз!AF16),1,0)+IF(AG$6=прогноз!AF15,1,0)*IF(AG$7=прогноз!AF16,1,0)*2</f>
        <v>3</v>
      </c>
    </row>
    <row r="15" spans="1:33" x14ac:dyDescent="0.25">
      <c r="A15" s="3" t="str">
        <f>прогноз!A18</f>
        <v>kaspar</v>
      </c>
      <c r="B15" s="1"/>
      <c r="C15" s="1">
        <f>IF(SIGN(C$6-C$7)=SIGN(прогноз!B18-прогноз!B19),1,0)+IF(C$6=прогноз!B18,1,0)*IF(C$7=прогноз!B19,1,0)*2</f>
        <v>3</v>
      </c>
      <c r="D15" s="1">
        <f>IF(SIGN(D$6-D$7)=SIGN(прогноз!C18-прогноз!C19),1,0)+IF(D$6=прогноз!C18,1,0)*IF(D$7=прогноз!C19,1,0)*2</f>
        <v>3</v>
      </c>
      <c r="E15" s="1">
        <f>IF(SIGN(E$6-E$7)=SIGN(прогноз!D18-прогноз!D19),1,0)+IF(E$6=прогноз!D18,1,0)*IF(E$7=прогноз!D19,1,0)*2</f>
        <v>3</v>
      </c>
      <c r="F15" s="1">
        <f>IF(SIGN(F$6-F$7)=SIGN(прогноз!E18-прогноз!E19),1,0)+IF(F$6=прогноз!E18,1,0)*IF(F$7=прогноз!E19,1,0)*2</f>
        <v>3</v>
      </c>
      <c r="G15" s="1">
        <f>IF(SIGN(G$6-G$7)=SIGN(прогноз!F18-прогноз!F19),1,0)+IF(G$6=прогноз!F18,1,0)*IF(G$7=прогноз!F19,1,0)*2</f>
        <v>3</v>
      </c>
      <c r="H15" s="1">
        <f>IF(SIGN(H$6-H$7)=SIGN(прогноз!G17-прогноз!G18),1,0)+IF(H$6=прогноз!G17,1,0)*IF(H$7=прогноз!G18,1,0)*2</f>
        <v>3</v>
      </c>
      <c r="I15" s="1">
        <f>IF(SIGN(I$6-I$7)=SIGN(прогноз!H17-прогноз!H18),1,0)+IF(I$6=прогноз!H17,1,0)*IF(I$7=прогноз!H18,1,0)*2</f>
        <v>3</v>
      </c>
      <c r="J15" s="1">
        <f>IF(SIGN(J$6-J$7)=SIGN(прогноз!I17-прогноз!I18),1,0)+IF(J$6=прогноз!I17,1,0)*IF(J$7=прогноз!I18,1,0)*2</f>
        <v>3</v>
      </c>
      <c r="K15" s="1">
        <f>IF(SIGN(K$6-K$7)=SIGN(прогноз!J17-прогноз!J18),1,0)+IF(K$6=прогноз!J17,1,0)*IF(K$7=прогноз!J18,1,0)*2</f>
        <v>3</v>
      </c>
      <c r="L15" s="1">
        <f>IF(SIGN(L$6-L$7)=SIGN(прогноз!K17-прогноз!K18),1,0)+IF(L$6=прогноз!K17,1,0)*IF(L$7=прогноз!K18,1,0)*2</f>
        <v>3</v>
      </c>
      <c r="M15" s="1">
        <f>IF(SIGN(M$6-M$7)=SIGN(прогноз!L17-прогноз!L18),1,0)+IF(M$6=прогноз!L17,1,0)*IF(M$7=прогноз!L18,1,0)*2</f>
        <v>3</v>
      </c>
      <c r="N15" s="1">
        <f>IF(SIGN(N$6-N$7)=SIGN(прогноз!M17-прогноз!M18),1,0)+IF(N$6=прогноз!M17,1,0)*IF(N$7=прогноз!M18,1,0)*2</f>
        <v>3</v>
      </c>
      <c r="O15" s="1">
        <f>IF(SIGN(O$6-O$7)=SIGN(прогноз!N17-прогноз!N18),1,0)+IF(O$6=прогноз!N17,1,0)*IF(O$7=прогноз!N18,1,0)*2</f>
        <v>3</v>
      </c>
      <c r="P15" s="1">
        <f>IF(SIGN(P$6-P$7)=SIGN(прогноз!O17-прогноз!O18),1,0)+IF(P$6=прогноз!O17,1,0)*IF(P$7=прогноз!O18,1,0)*2</f>
        <v>3</v>
      </c>
      <c r="Q15" s="1">
        <f>IF(SIGN(Q$6-Q$7)=SIGN(прогноз!P17-прогноз!P18),1,0)+IF(Q$6=прогноз!P17,1,0)*IF(Q$7=прогноз!P18,1,0)*2</f>
        <v>3</v>
      </c>
      <c r="R15" s="1">
        <f>IF(SIGN(R$6-R$7)=SIGN(прогноз!Q17-прогноз!Q18),1,0)+IF(R$6=прогноз!Q17,1,0)*IF(R$7=прогноз!Q18,1,0)*2</f>
        <v>3</v>
      </c>
      <c r="S15" s="1">
        <f>IF(SIGN(S$6-S$7)=SIGN(прогноз!R17-прогноз!R18),1,0)+IF(S$6=прогноз!R17,1,0)*IF(S$7=прогноз!R18,1,0)*2</f>
        <v>3</v>
      </c>
      <c r="T15" s="1">
        <f>IF(SIGN(T$6-T$7)=SIGN(прогноз!S17-прогноз!S18),1,0)+IF(T$6=прогноз!S17,1,0)*IF(T$7=прогноз!S18,1,0)*2</f>
        <v>3</v>
      </c>
      <c r="U15" s="1">
        <f>IF(SIGN(U$6-U$7)=SIGN(прогноз!T17-прогноз!T18),1,0)+IF(U$6=прогноз!T17,1,0)*IF(U$7=прогноз!T18,1,0)*2</f>
        <v>3</v>
      </c>
      <c r="V15" s="1">
        <f>IF(SIGN(V$6-V$7)=SIGN(прогноз!U17-прогноз!U18),1,0)+IF(V$6=прогноз!U17,1,0)*IF(V$7=прогноз!U18,1,0)*2</f>
        <v>3</v>
      </c>
      <c r="W15" s="1">
        <f>IF(SIGN(W$6-W$7)=SIGN(прогноз!V17-прогноз!V18),1,0)+IF(W$6=прогноз!V17,1,0)*IF(W$7=прогноз!V18,1,0)*2</f>
        <v>3</v>
      </c>
      <c r="X15" s="1">
        <f>IF(SIGN(X$6-X$7)=SIGN(прогноз!W17-прогноз!W18),1,0)+IF(X$6=прогноз!W17,1,0)*IF(X$7=прогноз!W18,1,0)*2</f>
        <v>3</v>
      </c>
      <c r="Y15" s="1">
        <f>IF(SIGN(Y$6-Y$7)=SIGN(прогноз!X17-прогноз!X18),1,0)+IF(Y$6=прогноз!X17,1,0)*IF(Y$7=прогноз!X18,1,0)*2</f>
        <v>3</v>
      </c>
      <c r="Z15" s="1">
        <f>IF(SIGN(Z$6-Z$7)=SIGN(прогноз!Y17-прогноз!Y18),1,0)+IF(Z$6=прогноз!Y17,1,0)*IF(Z$7=прогноз!Y18,1,0)*2</f>
        <v>3</v>
      </c>
      <c r="AA15" s="1">
        <f>IF(SIGN(AA$6-AA$7)=SIGN(прогноз!Z17-прогноз!Z18),1,0)+IF(AA$6=прогноз!Z17,1,0)*IF(AA$7=прогноз!Z18,1,0)*2</f>
        <v>3</v>
      </c>
      <c r="AB15" s="1">
        <f>IF(SIGN(AB$6-AB$7)=SIGN(прогноз!AA17-прогноз!AA18),1,0)+IF(AB$6=прогноз!AA17,1,0)*IF(AB$7=прогноз!AA18,1,0)*2</f>
        <v>3</v>
      </c>
      <c r="AC15" s="1">
        <f>IF(SIGN(AC$6-AC$7)=SIGN(прогноз!AB17-прогноз!AB18),1,0)+IF(AC$6=прогноз!AB17,1,0)*IF(AC$7=прогноз!AB18,1,0)*2</f>
        <v>3</v>
      </c>
      <c r="AD15" s="1">
        <f>IF(SIGN(AD$6-AD$7)=SIGN(прогноз!AC17-прогноз!AC18),1,0)+IF(AD$6=прогноз!AC17,1,0)*IF(AD$7=прогноз!AC18,1,0)*2</f>
        <v>3</v>
      </c>
      <c r="AE15" s="1">
        <f>IF(SIGN(AE$6-AE$7)=SIGN(прогноз!AD17-прогноз!AD18),1,0)+IF(AE$6=прогноз!AD17,1,0)*IF(AE$7=прогноз!AD18,1,0)*2</f>
        <v>3</v>
      </c>
      <c r="AF15" s="1">
        <f>IF(SIGN(AF$6-AF$7)=SIGN(прогноз!AE17-прогноз!AE18),1,0)+IF(AF$6=прогноз!AE17,1,0)*IF(AF$7=прогноз!AE18,1,0)*2</f>
        <v>3</v>
      </c>
      <c r="AG15" s="1">
        <f>IF(SIGN(AG$6-AG$7)=SIGN(прогноз!AF17-прогноз!AF18),1,0)+IF(AG$6=прогноз!AF17,1,0)*IF(AG$7=прогноз!AF18,1,0)*2</f>
        <v>3</v>
      </c>
    </row>
    <row r="16" spans="1:33" x14ac:dyDescent="0.25">
      <c r="A16" s="3" t="str">
        <f>прогноз!A20</f>
        <v>Sanker</v>
      </c>
      <c r="B16" s="1"/>
      <c r="C16" s="1">
        <f>IF(SIGN(C$6-C$7)=SIGN(прогноз!B20-прогноз!B21),1,0)+IF(C$6=прогноз!B20,1,0)*IF(C$7=прогноз!B21,1,0)*2</f>
        <v>3</v>
      </c>
      <c r="D16" s="1">
        <f>IF(SIGN(D$6-D$7)=SIGN(прогноз!C20-прогноз!C21),1,0)+IF(D$6=прогноз!C20,1,0)*IF(D$7=прогноз!C21,1,0)*2</f>
        <v>3</v>
      </c>
      <c r="E16" s="1">
        <f>IF(SIGN(E$6-E$7)=SIGN(прогноз!D20-прогноз!D21),1,0)+IF(E$6=прогноз!D20,1,0)*IF(E$7=прогноз!D21,1,0)*2</f>
        <v>3</v>
      </c>
      <c r="F16" s="1">
        <f>IF(SIGN(F$6-F$7)=SIGN(прогноз!E20-прогноз!E21),1,0)+IF(F$6=прогноз!E20,1,0)*IF(F$7=прогноз!E21,1,0)*2</f>
        <v>3</v>
      </c>
      <c r="G16" s="1">
        <f>IF(SIGN(G$6-G$7)=SIGN(прогноз!F20-прогноз!F21),1,0)+IF(G$6=прогноз!F20,1,0)*IF(G$7=прогноз!F21,1,0)*2</f>
        <v>3</v>
      </c>
      <c r="H16" s="1">
        <f>IF(SIGN(H$6-H$7)=SIGN(прогноз!G19-прогноз!G20),1,0)+IF(H$6=прогноз!G19,1,0)*IF(H$7=прогноз!G20,1,0)*2</f>
        <v>3</v>
      </c>
      <c r="I16" s="1">
        <f>IF(SIGN(I$6-I$7)=SIGN(прогноз!H19-прогноз!H20),1,0)+IF(I$6=прогноз!H19,1,0)*IF(I$7=прогноз!H20,1,0)*2</f>
        <v>3</v>
      </c>
      <c r="J16" s="1">
        <f>IF(SIGN(J$6-J$7)=SIGN(прогноз!I19-прогноз!I20),1,0)+IF(J$6=прогноз!I19,1,0)*IF(J$7=прогноз!I20,1,0)*2</f>
        <v>3</v>
      </c>
      <c r="K16" s="1">
        <f>IF(SIGN(K$6-K$7)=SIGN(прогноз!J19-прогноз!J20),1,0)+IF(K$6=прогноз!J19,1,0)*IF(K$7=прогноз!J20,1,0)*2</f>
        <v>3</v>
      </c>
      <c r="L16" s="1">
        <f>IF(SIGN(L$6-L$7)=SIGN(прогноз!K19-прогноз!K20),1,0)+IF(L$6=прогноз!K19,1,0)*IF(L$7=прогноз!K20,1,0)*2</f>
        <v>3</v>
      </c>
      <c r="M16" s="1">
        <f>IF(SIGN(M$6-M$7)=SIGN(прогноз!L19-прогноз!L20),1,0)+IF(M$6=прогноз!L19,1,0)*IF(M$7=прогноз!L20,1,0)*2</f>
        <v>3</v>
      </c>
      <c r="N16" s="1">
        <f>IF(SIGN(N$6-N$7)=SIGN(прогноз!M19-прогноз!M20),1,0)+IF(N$6=прогноз!M19,1,0)*IF(N$7=прогноз!M20,1,0)*2</f>
        <v>3</v>
      </c>
      <c r="O16" s="1">
        <f>IF(SIGN(O$6-O$7)=SIGN(прогноз!N19-прогноз!N20),1,0)+IF(O$6=прогноз!N19,1,0)*IF(O$7=прогноз!N20,1,0)*2</f>
        <v>3</v>
      </c>
      <c r="P16" s="1">
        <f>IF(SIGN(P$6-P$7)=SIGN(прогноз!O19-прогноз!O20),1,0)+IF(P$6=прогноз!O19,1,0)*IF(P$7=прогноз!O20,1,0)*2</f>
        <v>3</v>
      </c>
      <c r="Q16" s="1">
        <f>IF(SIGN(Q$6-Q$7)=SIGN(прогноз!P19-прогноз!P20),1,0)+IF(Q$6=прогноз!P19,1,0)*IF(Q$7=прогноз!P20,1,0)*2</f>
        <v>3</v>
      </c>
      <c r="R16" s="1">
        <f>IF(SIGN(R$6-R$7)=SIGN(прогноз!Q19-прогноз!Q20),1,0)+IF(R$6=прогноз!Q19,1,0)*IF(R$7=прогноз!Q20,1,0)*2</f>
        <v>3</v>
      </c>
      <c r="S16" s="1">
        <f>IF(SIGN(S$6-S$7)=SIGN(прогноз!R19-прогноз!R20),1,0)+IF(S$6=прогноз!R19,1,0)*IF(S$7=прогноз!R20,1,0)*2</f>
        <v>3</v>
      </c>
      <c r="T16" s="1">
        <f>IF(SIGN(T$6-T$7)=SIGN(прогноз!S19-прогноз!S20),1,0)+IF(T$6=прогноз!S19,1,0)*IF(T$7=прогноз!S20,1,0)*2</f>
        <v>3</v>
      </c>
      <c r="U16" s="1">
        <f>IF(SIGN(U$6-U$7)=SIGN(прогноз!T19-прогноз!T20),1,0)+IF(U$6=прогноз!T19,1,0)*IF(U$7=прогноз!T20,1,0)*2</f>
        <v>3</v>
      </c>
      <c r="V16" s="1">
        <f>IF(SIGN(V$6-V$7)=SIGN(прогноз!U19-прогноз!U20),1,0)+IF(V$6=прогноз!U19,1,0)*IF(V$7=прогноз!U20,1,0)*2</f>
        <v>3</v>
      </c>
      <c r="W16" s="1">
        <f>IF(SIGN(W$6-W$7)=SIGN(прогноз!V19-прогноз!V20),1,0)+IF(W$6=прогноз!V19,1,0)*IF(W$7=прогноз!V20,1,0)*2</f>
        <v>3</v>
      </c>
      <c r="X16" s="1">
        <f>IF(SIGN(X$6-X$7)=SIGN(прогноз!W19-прогноз!W20),1,0)+IF(X$6=прогноз!W19,1,0)*IF(X$7=прогноз!W20,1,0)*2</f>
        <v>3</v>
      </c>
      <c r="Y16" s="1">
        <f>IF(SIGN(Y$6-Y$7)=SIGN(прогноз!X19-прогноз!X20),1,0)+IF(Y$6=прогноз!X19,1,0)*IF(Y$7=прогноз!X20,1,0)*2</f>
        <v>3</v>
      </c>
      <c r="Z16" s="1">
        <f>IF(SIGN(Z$6-Z$7)=SIGN(прогноз!Y19-прогноз!Y20),1,0)+IF(Z$6=прогноз!Y19,1,0)*IF(Z$7=прогноз!Y20,1,0)*2</f>
        <v>3</v>
      </c>
      <c r="AA16" s="1">
        <f>IF(SIGN(AA$6-AA$7)=SIGN(прогноз!Z19-прогноз!Z20),1,0)+IF(AA$6=прогноз!Z19,1,0)*IF(AA$7=прогноз!Z20,1,0)*2</f>
        <v>3</v>
      </c>
      <c r="AB16" s="1">
        <f>IF(SIGN(AB$6-AB$7)=SIGN(прогноз!AA19-прогноз!AA20),1,0)+IF(AB$6=прогноз!AA19,1,0)*IF(AB$7=прогноз!AA20,1,0)*2</f>
        <v>3</v>
      </c>
      <c r="AC16" s="1">
        <f>IF(SIGN(AC$6-AC$7)=SIGN(прогноз!AB19-прогноз!AB20),1,0)+IF(AC$6=прогноз!AB19,1,0)*IF(AC$7=прогноз!AB20,1,0)*2</f>
        <v>3</v>
      </c>
      <c r="AD16" s="1">
        <f>IF(SIGN(AD$6-AD$7)=SIGN(прогноз!AC19-прогноз!AC20),1,0)+IF(AD$6=прогноз!AC19,1,0)*IF(AD$7=прогноз!AC20,1,0)*2</f>
        <v>3</v>
      </c>
      <c r="AE16" s="1">
        <f>IF(SIGN(AE$6-AE$7)=SIGN(прогноз!AD19-прогноз!AD20),1,0)+IF(AE$6=прогноз!AD19,1,0)*IF(AE$7=прогноз!AD20,1,0)*2</f>
        <v>3</v>
      </c>
      <c r="AF16" s="1">
        <f>IF(SIGN(AF$6-AF$7)=SIGN(прогноз!AE19-прогноз!AE20),1,0)+IF(AF$6=прогноз!AE19,1,0)*IF(AF$7=прогноз!AE20,1,0)*2</f>
        <v>3</v>
      </c>
      <c r="AG16" s="1">
        <f>IF(SIGN(AG$6-AG$7)=SIGN(прогноз!AF19-прогноз!AF20),1,0)+IF(AG$6=прогноз!AF19,1,0)*IF(AG$7=прогноз!AF20,1,0)*2</f>
        <v>3</v>
      </c>
    </row>
    <row r="17" spans="1:33" x14ac:dyDescent="0.25">
      <c r="A17" s="3" t="str">
        <f>прогноз!A22</f>
        <v>Rey2009</v>
      </c>
      <c r="B17" s="1"/>
      <c r="C17" s="1">
        <f>IF(SIGN(C$6-C$7)=SIGN(прогноз!B22-прогноз!B23),1,0)+IF(C$6=прогноз!B22,1,0)*IF(C$7=прогноз!B23,1,0)*2</f>
        <v>3</v>
      </c>
      <c r="D17" s="1">
        <f>IF(SIGN(D$6-D$7)=SIGN(прогноз!C22-прогноз!C23),1,0)+IF(D$6=прогноз!C22,1,0)*IF(D$7=прогноз!C23,1,0)*2</f>
        <v>3</v>
      </c>
      <c r="E17" s="1">
        <f>IF(SIGN(E$6-E$7)=SIGN(прогноз!D22-прогноз!D23),1,0)+IF(E$6=прогноз!D22,1,0)*IF(E$7=прогноз!D23,1,0)*2</f>
        <v>3</v>
      </c>
      <c r="F17" s="1">
        <f>IF(SIGN(F$6-F$7)=SIGN(прогноз!E22-прогноз!E23),1,0)+IF(F$6=прогноз!E22,1,0)*IF(F$7=прогноз!E23,1,0)*2</f>
        <v>3</v>
      </c>
      <c r="G17" s="1">
        <f>IF(SIGN(G$6-G$7)=SIGN(прогноз!F22-прогноз!F23),1,0)+IF(G$6=прогноз!F22,1,0)*IF(G$7=прогноз!F23,1,0)*2</f>
        <v>3</v>
      </c>
      <c r="H17" s="1">
        <f>IF(SIGN(H$6-H$7)=SIGN(прогноз!G21-прогноз!G22),1,0)+IF(H$6=прогноз!G21,1,0)*IF(H$7=прогноз!G22,1,0)*2</f>
        <v>3</v>
      </c>
      <c r="I17" s="1">
        <f>IF(SIGN(I$6-I$7)=SIGN(прогноз!H21-прогноз!H22),1,0)+IF(I$6=прогноз!H21,1,0)*IF(I$7=прогноз!H22,1,0)*2</f>
        <v>3</v>
      </c>
      <c r="J17" s="1">
        <f>IF(SIGN(J$6-J$7)=SIGN(прогноз!I21-прогноз!I22),1,0)+IF(J$6=прогноз!I21,1,0)*IF(J$7=прогноз!I22,1,0)*2</f>
        <v>3</v>
      </c>
      <c r="K17" s="1">
        <f>IF(SIGN(K$6-K$7)=SIGN(прогноз!J21-прогноз!J22),1,0)+IF(K$6=прогноз!J21,1,0)*IF(K$7=прогноз!J22,1,0)*2</f>
        <v>3</v>
      </c>
      <c r="L17" s="1">
        <f>IF(SIGN(L$6-L$7)=SIGN(прогноз!K21-прогноз!K22),1,0)+IF(L$6=прогноз!K21,1,0)*IF(L$7=прогноз!K22,1,0)*2</f>
        <v>3</v>
      </c>
      <c r="M17" s="1">
        <f>IF(SIGN(M$6-M$7)=SIGN(прогноз!L21-прогноз!L22),1,0)+IF(M$6=прогноз!L21,1,0)*IF(M$7=прогноз!L22,1,0)*2</f>
        <v>3</v>
      </c>
      <c r="N17" s="1">
        <f>IF(SIGN(N$6-N$7)=SIGN(прогноз!M21-прогноз!M22),1,0)+IF(N$6=прогноз!M21,1,0)*IF(N$7=прогноз!M22,1,0)*2</f>
        <v>3</v>
      </c>
      <c r="O17" s="1">
        <f>IF(SIGN(O$6-O$7)=SIGN(прогноз!N21-прогноз!N22),1,0)+IF(O$6=прогноз!N21,1,0)*IF(O$7=прогноз!N22,1,0)*2</f>
        <v>3</v>
      </c>
      <c r="P17" s="1">
        <f>IF(SIGN(P$6-P$7)=SIGN(прогноз!O21-прогноз!O22),1,0)+IF(P$6=прогноз!O21,1,0)*IF(P$7=прогноз!O22,1,0)*2</f>
        <v>3</v>
      </c>
      <c r="Q17" s="1">
        <f>IF(SIGN(Q$6-Q$7)=SIGN(прогноз!P21-прогноз!P22),1,0)+IF(Q$6=прогноз!P21,1,0)*IF(Q$7=прогноз!P22,1,0)*2</f>
        <v>3</v>
      </c>
      <c r="R17" s="1">
        <f>IF(SIGN(R$6-R$7)=SIGN(прогноз!Q21-прогноз!Q22),1,0)+IF(R$6=прогноз!Q21,1,0)*IF(R$7=прогноз!Q22,1,0)*2</f>
        <v>3</v>
      </c>
      <c r="S17" s="1">
        <f>IF(SIGN(S$6-S$7)=SIGN(прогноз!R21-прогноз!R22),1,0)+IF(S$6=прогноз!R21,1,0)*IF(S$7=прогноз!R22,1,0)*2</f>
        <v>3</v>
      </c>
      <c r="T17" s="1">
        <f>IF(SIGN(T$6-T$7)=SIGN(прогноз!S21-прогноз!S22),1,0)+IF(T$6=прогноз!S21,1,0)*IF(T$7=прогноз!S22,1,0)*2</f>
        <v>3</v>
      </c>
      <c r="U17" s="1">
        <f>IF(SIGN(U$6-U$7)=SIGN(прогноз!T21-прогноз!T22),1,0)+IF(U$6=прогноз!T21,1,0)*IF(U$7=прогноз!T22,1,0)*2</f>
        <v>3</v>
      </c>
      <c r="V17" s="1">
        <f>IF(SIGN(V$6-V$7)=SIGN(прогноз!U21-прогноз!U22),1,0)+IF(V$6=прогноз!U21,1,0)*IF(V$7=прогноз!U22,1,0)*2</f>
        <v>3</v>
      </c>
      <c r="W17" s="1">
        <f>IF(SIGN(W$6-W$7)=SIGN(прогноз!V21-прогноз!V22),1,0)+IF(W$6=прогноз!V21,1,0)*IF(W$7=прогноз!V22,1,0)*2</f>
        <v>3</v>
      </c>
      <c r="X17" s="1">
        <f>IF(SIGN(X$6-X$7)=SIGN(прогноз!W21-прогноз!W22),1,0)+IF(X$6=прогноз!W21,1,0)*IF(X$7=прогноз!W22,1,0)*2</f>
        <v>3</v>
      </c>
      <c r="Y17" s="1">
        <f>IF(SIGN(Y$6-Y$7)=SIGN(прогноз!X21-прогноз!X22),1,0)+IF(Y$6=прогноз!X21,1,0)*IF(Y$7=прогноз!X22,1,0)*2</f>
        <v>3</v>
      </c>
      <c r="Z17" s="1">
        <f>IF(SIGN(Z$6-Z$7)=SIGN(прогноз!Y21-прогноз!Y22),1,0)+IF(Z$6=прогноз!Y21,1,0)*IF(Z$7=прогноз!Y22,1,0)*2</f>
        <v>3</v>
      </c>
      <c r="AA17" s="1">
        <f>IF(SIGN(AA$6-AA$7)=SIGN(прогноз!Z21-прогноз!Z22),1,0)+IF(AA$6=прогноз!Z21,1,0)*IF(AA$7=прогноз!Z22,1,0)*2</f>
        <v>3</v>
      </c>
      <c r="AB17" s="1">
        <f>IF(SIGN(AB$6-AB$7)=SIGN(прогноз!AA21-прогноз!AA22),1,0)+IF(AB$6=прогноз!AA21,1,0)*IF(AB$7=прогноз!AA22,1,0)*2</f>
        <v>3</v>
      </c>
      <c r="AC17" s="1">
        <f>IF(SIGN(AC$6-AC$7)=SIGN(прогноз!AB21-прогноз!AB22),1,0)+IF(AC$6=прогноз!AB21,1,0)*IF(AC$7=прогноз!AB22,1,0)*2</f>
        <v>3</v>
      </c>
      <c r="AD17" s="1">
        <f>IF(SIGN(AD$6-AD$7)=SIGN(прогноз!AC21-прогноз!AC22),1,0)+IF(AD$6=прогноз!AC21,1,0)*IF(AD$7=прогноз!AC22,1,0)*2</f>
        <v>3</v>
      </c>
      <c r="AE17" s="1">
        <f>IF(SIGN(AE$6-AE$7)=SIGN(прогноз!AD21-прогноз!AD22),1,0)+IF(AE$6=прогноз!AD21,1,0)*IF(AE$7=прогноз!AD22,1,0)*2</f>
        <v>3</v>
      </c>
      <c r="AF17" s="1">
        <f>IF(SIGN(AF$6-AF$7)=SIGN(прогноз!AE21-прогноз!AE22),1,0)+IF(AF$6=прогноз!AE21,1,0)*IF(AF$7=прогноз!AE22,1,0)*2</f>
        <v>3</v>
      </c>
      <c r="AG17" s="1">
        <f>IF(SIGN(AG$6-AG$7)=SIGN(прогноз!AF21-прогноз!AF22),1,0)+IF(AG$6=прогноз!AF21,1,0)*IF(AG$7=прогноз!AF22,1,0)*2</f>
        <v>3</v>
      </c>
    </row>
    <row r="18" spans="1:33" x14ac:dyDescent="0.25">
      <c r="A18" s="3" t="str">
        <f>прогноз!A24</f>
        <v>новый</v>
      </c>
      <c r="B18" s="1"/>
      <c r="C18" s="1">
        <f>IF(SIGN(C$6-C$7)=SIGN(прогноз!B24-прогноз!B25),1,0)+IF(C$6=прогноз!B24,1,0)*IF(C$7=прогноз!B25,1,0)*2</f>
        <v>3</v>
      </c>
      <c r="D18" s="1">
        <f>IF(SIGN(D$6-D$7)=SIGN(прогноз!C24-прогноз!C25),1,0)+IF(D$6=прогноз!C24,1,0)*IF(D$7=прогноз!C25,1,0)*2</f>
        <v>3</v>
      </c>
      <c r="E18" s="1">
        <f>IF(SIGN(E$6-E$7)=SIGN(прогноз!D24-прогноз!D25),1,0)+IF(E$6=прогноз!D24,1,0)*IF(E$7=прогноз!D25,1,0)*2</f>
        <v>3</v>
      </c>
      <c r="F18" s="1">
        <f>IF(SIGN(F$6-F$7)=SIGN(прогноз!E24-прогноз!E25),1,0)+IF(F$6=прогноз!E24,1,0)*IF(F$7=прогноз!E25,1,0)*2</f>
        <v>3</v>
      </c>
      <c r="G18" s="1">
        <f>IF(SIGN(G$6-G$7)=SIGN(прогноз!F24-прогноз!F25),1,0)+IF(G$6=прогноз!F24,1,0)*IF(G$7=прогноз!F25,1,0)*2</f>
        <v>3</v>
      </c>
      <c r="H18" s="1">
        <f>IF(SIGN(H$6-H$7)=SIGN(прогноз!G23-прогноз!G24),1,0)+IF(H$6=прогноз!G23,1,0)*IF(H$7=прогноз!G24,1,0)*2</f>
        <v>3</v>
      </c>
      <c r="I18" s="1">
        <f>IF(SIGN(I$6-I$7)=SIGN(прогноз!H23-прогноз!H24),1,0)+IF(I$6=прогноз!H23,1,0)*IF(I$7=прогноз!H24,1,0)*2</f>
        <v>3</v>
      </c>
      <c r="J18" s="1">
        <f>IF(SIGN(J$6-J$7)=SIGN(прогноз!I23-прогноз!I24),1,0)+IF(J$6=прогноз!I23,1,0)*IF(J$7=прогноз!I24,1,0)*2</f>
        <v>3</v>
      </c>
      <c r="K18" s="1">
        <f>IF(SIGN(K$6-K$7)=SIGN(прогноз!J23-прогноз!J24),1,0)+IF(K$6=прогноз!J23,1,0)*IF(K$7=прогноз!J24,1,0)*2</f>
        <v>3</v>
      </c>
      <c r="L18" s="1">
        <f>IF(SIGN(L$6-L$7)=SIGN(прогноз!K23-прогноз!K24),1,0)+IF(L$6=прогноз!K23,1,0)*IF(L$7=прогноз!K24,1,0)*2</f>
        <v>3</v>
      </c>
      <c r="M18" s="1">
        <f>IF(SIGN(M$6-M$7)=SIGN(прогноз!L23-прогноз!L24),1,0)+IF(M$6=прогноз!L23,1,0)*IF(M$7=прогноз!L24,1,0)*2</f>
        <v>3</v>
      </c>
      <c r="N18" s="1">
        <f>IF(SIGN(N$6-N$7)=SIGN(прогноз!M23-прогноз!M24),1,0)+IF(N$6=прогноз!M23,1,0)*IF(N$7=прогноз!M24,1,0)*2</f>
        <v>3</v>
      </c>
      <c r="O18" s="1">
        <f>IF(SIGN(O$6-O$7)=SIGN(прогноз!N23-прогноз!N24),1,0)+IF(O$6=прогноз!N23,1,0)*IF(O$7=прогноз!N24,1,0)*2</f>
        <v>3</v>
      </c>
      <c r="P18" s="1">
        <f>IF(SIGN(P$6-P$7)=SIGN(прогноз!O23-прогноз!O24),1,0)+IF(P$6=прогноз!O23,1,0)*IF(P$7=прогноз!O24,1,0)*2</f>
        <v>3</v>
      </c>
      <c r="Q18" s="1">
        <f>IF(SIGN(Q$6-Q$7)=SIGN(прогноз!P23-прогноз!P24),1,0)+IF(Q$6=прогноз!P23,1,0)*IF(Q$7=прогноз!P24,1,0)*2</f>
        <v>3</v>
      </c>
      <c r="R18" s="1">
        <f>IF(SIGN(R$6-R$7)=SIGN(прогноз!Q23-прогноз!Q24),1,0)+IF(R$6=прогноз!Q23,1,0)*IF(R$7=прогноз!Q24,1,0)*2</f>
        <v>3</v>
      </c>
      <c r="S18" s="1">
        <f>IF(SIGN(S$6-S$7)=SIGN(прогноз!R23-прогноз!R24),1,0)+IF(S$6=прогноз!R23,1,0)*IF(S$7=прогноз!R24,1,0)*2</f>
        <v>3</v>
      </c>
      <c r="T18" s="1">
        <f>IF(SIGN(T$6-T$7)=SIGN(прогноз!S23-прогноз!S24),1,0)+IF(T$6=прогноз!S23,1,0)*IF(T$7=прогноз!S24,1,0)*2</f>
        <v>3</v>
      </c>
      <c r="U18" s="1">
        <f>IF(SIGN(U$6-U$7)=SIGN(прогноз!T23-прогноз!T24),1,0)+IF(U$6=прогноз!T23,1,0)*IF(U$7=прогноз!T24,1,0)*2</f>
        <v>3</v>
      </c>
      <c r="V18" s="1">
        <f>IF(SIGN(V$6-V$7)=SIGN(прогноз!U23-прогноз!U24),1,0)+IF(V$6=прогноз!U23,1,0)*IF(V$7=прогноз!U24,1,0)*2</f>
        <v>3</v>
      </c>
      <c r="W18" s="1">
        <f>IF(SIGN(W$6-W$7)=SIGN(прогноз!V23-прогноз!V24),1,0)+IF(W$6=прогноз!V23,1,0)*IF(W$7=прогноз!V24,1,0)*2</f>
        <v>3</v>
      </c>
      <c r="X18" s="1">
        <f>IF(SIGN(X$6-X$7)=SIGN(прогноз!W23-прогноз!W24),1,0)+IF(X$6=прогноз!W23,1,0)*IF(X$7=прогноз!W24,1,0)*2</f>
        <v>3</v>
      </c>
      <c r="Y18" s="1">
        <f>IF(SIGN(Y$6-Y$7)=SIGN(прогноз!X23-прогноз!X24),1,0)+IF(Y$6=прогноз!X23,1,0)*IF(Y$7=прогноз!X24,1,0)*2</f>
        <v>3</v>
      </c>
      <c r="Z18" s="1">
        <f>IF(SIGN(Z$6-Z$7)=SIGN(прогноз!Y23-прогноз!Y24),1,0)+IF(Z$6=прогноз!Y23,1,0)*IF(Z$7=прогноз!Y24,1,0)*2</f>
        <v>3</v>
      </c>
      <c r="AA18" s="1">
        <f>IF(SIGN(AA$6-AA$7)=SIGN(прогноз!Z23-прогноз!Z24),1,0)+IF(AA$6=прогноз!Z23,1,0)*IF(AA$7=прогноз!Z24,1,0)*2</f>
        <v>3</v>
      </c>
      <c r="AB18" s="1">
        <f>IF(SIGN(AB$6-AB$7)=SIGN(прогноз!AA23-прогноз!AA24),1,0)+IF(AB$6=прогноз!AA23,1,0)*IF(AB$7=прогноз!AA24,1,0)*2</f>
        <v>3</v>
      </c>
      <c r="AC18" s="1">
        <f>IF(SIGN(AC$6-AC$7)=SIGN(прогноз!AB23-прогноз!AB24),1,0)+IF(AC$6=прогноз!AB23,1,0)*IF(AC$7=прогноз!AB24,1,0)*2</f>
        <v>3</v>
      </c>
      <c r="AD18" s="1">
        <f>IF(SIGN(AD$6-AD$7)=SIGN(прогноз!AC23-прогноз!AC24),1,0)+IF(AD$6=прогноз!AC23,1,0)*IF(AD$7=прогноз!AC24,1,0)*2</f>
        <v>3</v>
      </c>
      <c r="AE18" s="1">
        <f>IF(SIGN(AE$6-AE$7)=SIGN(прогноз!AD23-прогноз!AD24),1,0)+IF(AE$6=прогноз!AD23,1,0)*IF(AE$7=прогноз!AD24,1,0)*2</f>
        <v>3</v>
      </c>
      <c r="AF18" s="1">
        <f>IF(SIGN(AF$6-AF$7)=SIGN(прогноз!AE23-прогноз!AE24),1,0)+IF(AF$6=прогноз!AE23,1,0)*IF(AF$7=прогноз!AE24,1,0)*2</f>
        <v>3</v>
      </c>
      <c r="AG18" s="1">
        <f>IF(SIGN(AG$6-AG$7)=SIGN(прогноз!AF23-прогноз!AF24),1,0)+IF(AG$6=прогноз!AF23,1,0)*IF(AG$7=прогноз!AF24,1,0)*2</f>
        <v>3</v>
      </c>
    </row>
    <row r="19" spans="1:33" x14ac:dyDescent="0.25">
      <c r="A19" s="3" t="str">
        <f>прогноз!A26</f>
        <v>новый</v>
      </c>
      <c r="B19" s="1"/>
      <c r="C19" s="1">
        <f>IF(SIGN(C$6-C$7)=SIGN(прогноз!B26-прогноз!B27),1,0)+IF(C$6=прогноз!B26,1,0)*IF(C$7=прогноз!B27,1,0)*2</f>
        <v>3</v>
      </c>
      <c r="D19" s="1">
        <f>IF(SIGN(D$6-D$7)=SIGN(прогноз!C26-прогноз!C27),1,0)+IF(D$6=прогноз!C26,1,0)*IF(D$7=прогноз!C27,1,0)*2</f>
        <v>3</v>
      </c>
      <c r="E19" s="1">
        <f>IF(SIGN(E$6-E$7)=SIGN(прогноз!D26-прогноз!D27),1,0)+IF(E$6=прогноз!D26,1,0)*IF(E$7=прогноз!D27,1,0)*2</f>
        <v>3</v>
      </c>
      <c r="F19" s="1">
        <f>IF(SIGN(F$6-F$7)=SIGN(прогноз!E26-прогноз!E27),1,0)+IF(F$6=прогноз!E26,1,0)*IF(F$7=прогноз!E27,1,0)*2</f>
        <v>3</v>
      </c>
      <c r="G19" s="1">
        <f>IF(SIGN(G$6-G$7)=SIGN(прогноз!F26-прогноз!F27),1,0)+IF(G$6=прогноз!F26,1,0)*IF(G$7=прогноз!F27,1,0)*2</f>
        <v>3</v>
      </c>
      <c r="H19" s="1">
        <f>IF(SIGN(H$6-H$7)=SIGN(прогноз!G25-прогноз!G26),1,0)+IF(H$6=прогноз!G25,1,0)*IF(H$7=прогноз!G26,1,0)*2</f>
        <v>3</v>
      </c>
      <c r="I19" s="1">
        <f>IF(SIGN(I$6-I$7)=SIGN(прогноз!H25-прогноз!H26),1,0)+IF(I$6=прогноз!H25,1,0)*IF(I$7=прогноз!H26,1,0)*2</f>
        <v>3</v>
      </c>
      <c r="J19" s="1">
        <f>IF(SIGN(J$6-J$7)=SIGN(прогноз!I25-прогноз!I26),1,0)+IF(J$6=прогноз!I25,1,0)*IF(J$7=прогноз!I26,1,0)*2</f>
        <v>3</v>
      </c>
      <c r="K19" s="1">
        <f>IF(SIGN(K$6-K$7)=SIGN(прогноз!J25-прогноз!J26),1,0)+IF(K$6=прогноз!J25,1,0)*IF(K$7=прогноз!J26,1,0)*2</f>
        <v>3</v>
      </c>
      <c r="L19" s="1">
        <f>IF(SIGN(L$6-L$7)=SIGN(прогноз!K25-прогноз!K26),1,0)+IF(L$6=прогноз!K25,1,0)*IF(L$7=прогноз!K26,1,0)*2</f>
        <v>3</v>
      </c>
      <c r="M19" s="1">
        <f>IF(SIGN(M$6-M$7)=SIGN(прогноз!L25-прогноз!L26),1,0)+IF(M$6=прогноз!L25,1,0)*IF(M$7=прогноз!L26,1,0)*2</f>
        <v>3</v>
      </c>
      <c r="N19" s="1">
        <f>IF(SIGN(N$6-N$7)=SIGN(прогноз!M25-прогноз!M26),1,0)+IF(N$6=прогноз!M25,1,0)*IF(N$7=прогноз!M26,1,0)*2</f>
        <v>3</v>
      </c>
      <c r="O19" s="1">
        <f>IF(SIGN(O$6-O$7)=SIGN(прогноз!N25-прогноз!N26),1,0)+IF(O$6=прогноз!N25,1,0)*IF(O$7=прогноз!N26,1,0)*2</f>
        <v>3</v>
      </c>
      <c r="P19" s="1">
        <f>IF(SIGN(P$6-P$7)=SIGN(прогноз!O25-прогноз!O26),1,0)+IF(P$6=прогноз!O25,1,0)*IF(P$7=прогноз!O26,1,0)*2</f>
        <v>3</v>
      </c>
      <c r="Q19" s="1">
        <f>IF(SIGN(Q$6-Q$7)=SIGN(прогноз!P25-прогноз!P26),1,0)+IF(Q$6=прогноз!P25,1,0)*IF(Q$7=прогноз!P26,1,0)*2</f>
        <v>3</v>
      </c>
      <c r="R19" s="1">
        <f>IF(SIGN(R$6-R$7)=SIGN(прогноз!Q25-прогноз!Q26),1,0)+IF(R$6=прогноз!Q25,1,0)*IF(R$7=прогноз!Q26,1,0)*2</f>
        <v>3</v>
      </c>
      <c r="S19" s="1">
        <f>IF(SIGN(S$6-S$7)=SIGN(прогноз!R25-прогноз!R26),1,0)+IF(S$6=прогноз!R25,1,0)*IF(S$7=прогноз!R26,1,0)*2</f>
        <v>3</v>
      </c>
      <c r="T19" s="1">
        <f>IF(SIGN(T$6-T$7)=SIGN(прогноз!S25-прогноз!S26),1,0)+IF(T$6=прогноз!S25,1,0)*IF(T$7=прогноз!S26,1,0)*2</f>
        <v>3</v>
      </c>
      <c r="U19" s="1">
        <f>IF(SIGN(U$6-U$7)=SIGN(прогноз!T25-прогноз!T26),1,0)+IF(U$6=прогноз!T25,1,0)*IF(U$7=прогноз!T26,1,0)*2</f>
        <v>3</v>
      </c>
      <c r="V19" s="1">
        <f>IF(SIGN(V$6-V$7)=SIGN(прогноз!U25-прогноз!U26),1,0)+IF(V$6=прогноз!U25,1,0)*IF(V$7=прогноз!U26,1,0)*2</f>
        <v>3</v>
      </c>
      <c r="W19" s="1">
        <f>IF(SIGN(W$6-W$7)=SIGN(прогноз!V25-прогноз!V26),1,0)+IF(W$6=прогноз!V25,1,0)*IF(W$7=прогноз!V26,1,0)*2</f>
        <v>3</v>
      </c>
      <c r="X19" s="1">
        <f>IF(SIGN(X$6-X$7)=SIGN(прогноз!W25-прогноз!W26),1,0)+IF(X$6=прогноз!W25,1,0)*IF(X$7=прогноз!W26,1,0)*2</f>
        <v>3</v>
      </c>
      <c r="Y19" s="1">
        <f>IF(SIGN(Y$6-Y$7)=SIGN(прогноз!X25-прогноз!X26),1,0)+IF(Y$6=прогноз!X25,1,0)*IF(Y$7=прогноз!X26,1,0)*2</f>
        <v>3</v>
      </c>
      <c r="Z19" s="1">
        <f>IF(SIGN(Z$6-Z$7)=SIGN(прогноз!Y25-прогноз!Y26),1,0)+IF(Z$6=прогноз!Y25,1,0)*IF(Z$7=прогноз!Y26,1,0)*2</f>
        <v>3</v>
      </c>
      <c r="AA19" s="1">
        <f>IF(SIGN(AA$6-AA$7)=SIGN(прогноз!Z25-прогноз!Z26),1,0)+IF(AA$6=прогноз!Z25,1,0)*IF(AA$7=прогноз!Z26,1,0)*2</f>
        <v>3</v>
      </c>
      <c r="AB19" s="1">
        <f>IF(SIGN(AB$6-AB$7)=SIGN(прогноз!AA25-прогноз!AA26),1,0)+IF(AB$6=прогноз!AA25,1,0)*IF(AB$7=прогноз!AA26,1,0)*2</f>
        <v>3</v>
      </c>
      <c r="AC19" s="1">
        <f>IF(SIGN(AC$6-AC$7)=SIGN(прогноз!AB25-прогноз!AB26),1,0)+IF(AC$6=прогноз!AB25,1,0)*IF(AC$7=прогноз!AB26,1,0)*2</f>
        <v>3</v>
      </c>
      <c r="AD19" s="1">
        <f>IF(SIGN(AD$6-AD$7)=SIGN(прогноз!AC25-прогноз!AC26),1,0)+IF(AD$6=прогноз!AC25,1,0)*IF(AD$7=прогноз!AC26,1,0)*2</f>
        <v>3</v>
      </c>
      <c r="AE19" s="1">
        <f>IF(SIGN(AE$6-AE$7)=SIGN(прогноз!AD25-прогноз!AD26),1,0)+IF(AE$6=прогноз!AD25,1,0)*IF(AE$7=прогноз!AD26,1,0)*2</f>
        <v>3</v>
      </c>
      <c r="AF19" s="1">
        <f>IF(SIGN(AF$6-AF$7)=SIGN(прогноз!AE25-прогноз!AE26),1,0)+IF(AF$6=прогноз!AE25,1,0)*IF(AF$7=прогноз!AE26,1,0)*2</f>
        <v>3</v>
      </c>
      <c r="AG19" s="1">
        <f>IF(SIGN(AG$6-AG$7)=SIGN(прогноз!AF25-прогноз!AF26),1,0)+IF(AG$6=прогноз!AF25,1,0)*IF(AG$7=прогноз!AF26,1,0)*2</f>
        <v>3</v>
      </c>
    </row>
    <row r="20" spans="1:33" x14ac:dyDescent="0.25">
      <c r="A20" s="3" t="str">
        <f>прогноз!A28</f>
        <v>новый</v>
      </c>
      <c r="B20" s="1"/>
      <c r="C20" s="1">
        <f>IF(SIGN(C$6-C$7)=SIGN(прогноз!B28-прогноз!B29),1,0)+IF(C$6=прогноз!B28,1,0)*IF(C$7=прогноз!B29,1,0)*2</f>
        <v>3</v>
      </c>
      <c r="D20" s="1">
        <f>IF(SIGN(D$6-D$7)=SIGN(прогноз!C28-прогноз!C29),1,0)+IF(D$6=прогноз!C28,1,0)*IF(D$7=прогноз!C29,1,0)*2</f>
        <v>3</v>
      </c>
      <c r="E20" s="1">
        <f>IF(SIGN(E$6-E$7)=SIGN(прогноз!D28-прогноз!D29),1,0)+IF(E$6=прогноз!D28,1,0)*IF(E$7=прогноз!D29,1,0)*2</f>
        <v>3</v>
      </c>
      <c r="F20" s="1">
        <f>IF(SIGN(F$6-F$7)=SIGN(прогноз!E28-прогноз!E29),1,0)+IF(F$6=прогноз!E28,1,0)*IF(F$7=прогноз!E29,1,0)*2</f>
        <v>3</v>
      </c>
      <c r="G20" s="1">
        <f>IF(SIGN(G$6-G$7)=SIGN(прогноз!F28-прогноз!F29),1,0)+IF(G$6=прогноз!F28,1,0)*IF(G$7=прогноз!F29,1,0)*2</f>
        <v>3</v>
      </c>
      <c r="H20" s="1">
        <f>IF(SIGN(H$6-H$7)=SIGN(прогноз!G27-прогноз!G28),1,0)+IF(H$6=прогноз!G27,1,0)*IF(H$7=прогноз!G28,1,0)*2</f>
        <v>3</v>
      </c>
      <c r="I20" s="1">
        <f>IF(SIGN(I$6-I$7)=SIGN(прогноз!H27-прогноз!H28),1,0)+IF(I$6=прогноз!H27,1,0)*IF(I$7=прогноз!H28,1,0)*2</f>
        <v>3</v>
      </c>
      <c r="J20" s="1">
        <f>IF(SIGN(J$6-J$7)=SIGN(прогноз!I27-прогноз!I28),1,0)+IF(J$6=прогноз!I27,1,0)*IF(J$7=прогноз!I28,1,0)*2</f>
        <v>3</v>
      </c>
      <c r="K20" s="1">
        <f>IF(SIGN(K$6-K$7)=SIGN(прогноз!J27-прогноз!J28),1,0)+IF(K$6=прогноз!J27,1,0)*IF(K$7=прогноз!J28,1,0)*2</f>
        <v>3</v>
      </c>
      <c r="L20" s="1">
        <f>IF(SIGN(L$6-L$7)=SIGN(прогноз!K27-прогноз!K28),1,0)+IF(L$6=прогноз!K27,1,0)*IF(L$7=прогноз!K28,1,0)*2</f>
        <v>3</v>
      </c>
      <c r="M20" s="1">
        <f>IF(SIGN(M$6-M$7)=SIGN(прогноз!L27-прогноз!L28),1,0)+IF(M$6=прогноз!L27,1,0)*IF(M$7=прогноз!L28,1,0)*2</f>
        <v>3</v>
      </c>
      <c r="N20" s="1">
        <f>IF(SIGN(N$6-N$7)=SIGN(прогноз!M27-прогноз!M28),1,0)+IF(N$6=прогноз!M27,1,0)*IF(N$7=прогноз!M28,1,0)*2</f>
        <v>3</v>
      </c>
      <c r="O20" s="1">
        <f>IF(SIGN(O$6-O$7)=SIGN(прогноз!N27-прогноз!N28),1,0)+IF(O$6=прогноз!N27,1,0)*IF(O$7=прогноз!N28,1,0)*2</f>
        <v>3</v>
      </c>
      <c r="P20" s="1">
        <f>IF(SIGN(P$6-P$7)=SIGN(прогноз!O27-прогноз!O28),1,0)+IF(P$6=прогноз!O27,1,0)*IF(P$7=прогноз!O28,1,0)*2</f>
        <v>3</v>
      </c>
      <c r="Q20" s="1">
        <f>IF(SIGN(Q$6-Q$7)=SIGN(прогноз!P27-прогноз!P28),1,0)+IF(Q$6=прогноз!P27,1,0)*IF(Q$7=прогноз!P28,1,0)*2</f>
        <v>3</v>
      </c>
      <c r="R20" s="1">
        <f>IF(SIGN(R$6-R$7)=SIGN(прогноз!Q27-прогноз!Q28),1,0)+IF(R$6=прогноз!Q27,1,0)*IF(R$7=прогноз!Q28,1,0)*2</f>
        <v>3</v>
      </c>
      <c r="S20" s="1">
        <f>IF(SIGN(S$6-S$7)=SIGN(прогноз!R27-прогноз!R28),1,0)+IF(S$6=прогноз!R27,1,0)*IF(S$7=прогноз!R28,1,0)*2</f>
        <v>3</v>
      </c>
      <c r="T20" s="1">
        <f>IF(SIGN(T$6-T$7)=SIGN(прогноз!S27-прогноз!S28),1,0)+IF(T$6=прогноз!S27,1,0)*IF(T$7=прогноз!S28,1,0)*2</f>
        <v>3</v>
      </c>
      <c r="U20" s="1">
        <f>IF(SIGN(U$6-U$7)=SIGN(прогноз!T27-прогноз!T28),1,0)+IF(U$6=прогноз!T27,1,0)*IF(U$7=прогноз!T28,1,0)*2</f>
        <v>3</v>
      </c>
      <c r="V20" s="1">
        <f>IF(SIGN(V$6-V$7)=SIGN(прогноз!U27-прогноз!U28),1,0)+IF(V$6=прогноз!U27,1,0)*IF(V$7=прогноз!U28,1,0)*2</f>
        <v>3</v>
      </c>
      <c r="W20" s="1">
        <f>IF(SIGN(W$6-W$7)=SIGN(прогноз!V27-прогноз!V28),1,0)+IF(W$6=прогноз!V27,1,0)*IF(W$7=прогноз!V28,1,0)*2</f>
        <v>3</v>
      </c>
      <c r="X20" s="1">
        <f>IF(SIGN(X$6-X$7)=SIGN(прогноз!W27-прогноз!W28),1,0)+IF(X$6=прогноз!W27,1,0)*IF(X$7=прогноз!W28,1,0)*2</f>
        <v>3</v>
      </c>
      <c r="Y20" s="1">
        <f>IF(SIGN(Y$6-Y$7)=SIGN(прогноз!X27-прогноз!X28),1,0)+IF(Y$6=прогноз!X27,1,0)*IF(Y$7=прогноз!X28,1,0)*2</f>
        <v>3</v>
      </c>
      <c r="Z20" s="1">
        <f>IF(SIGN(Z$6-Z$7)=SIGN(прогноз!Y27-прогноз!Y28),1,0)+IF(Z$6=прогноз!Y27,1,0)*IF(Z$7=прогноз!Y28,1,0)*2</f>
        <v>3</v>
      </c>
      <c r="AA20" s="1">
        <f>IF(SIGN(AA$6-AA$7)=SIGN(прогноз!Z27-прогноз!Z28),1,0)+IF(AA$6=прогноз!Z27,1,0)*IF(AA$7=прогноз!Z28,1,0)*2</f>
        <v>3</v>
      </c>
      <c r="AB20" s="1">
        <f>IF(SIGN(AB$6-AB$7)=SIGN(прогноз!AA27-прогноз!AA28),1,0)+IF(AB$6=прогноз!AA27,1,0)*IF(AB$7=прогноз!AA28,1,0)*2</f>
        <v>3</v>
      </c>
      <c r="AC20" s="1">
        <f>IF(SIGN(AC$6-AC$7)=SIGN(прогноз!AB27-прогноз!AB28),1,0)+IF(AC$6=прогноз!AB27,1,0)*IF(AC$7=прогноз!AB28,1,0)*2</f>
        <v>3</v>
      </c>
      <c r="AD20" s="1">
        <f>IF(SIGN(AD$6-AD$7)=SIGN(прогноз!AC27-прогноз!AC28),1,0)+IF(AD$6=прогноз!AC27,1,0)*IF(AD$7=прогноз!AC28,1,0)*2</f>
        <v>3</v>
      </c>
      <c r="AE20" s="1">
        <f>IF(SIGN(AE$6-AE$7)=SIGN(прогноз!AD27-прогноз!AD28),1,0)+IF(AE$6=прогноз!AD27,1,0)*IF(AE$7=прогноз!AD28,1,0)*2</f>
        <v>3</v>
      </c>
      <c r="AF20" s="1">
        <f>IF(SIGN(AF$6-AF$7)=SIGN(прогноз!AE27-прогноз!AE28),1,0)+IF(AF$6=прогноз!AE27,1,0)*IF(AF$7=прогноз!AE28,1,0)*2</f>
        <v>3</v>
      </c>
      <c r="AG20" s="1">
        <f>IF(SIGN(AG$6-AG$7)=SIGN(прогноз!AF27-прогноз!AF28),1,0)+IF(AG$6=прогноз!AF27,1,0)*IF(AG$7=прогноз!AF28,1,0)*2</f>
        <v>3</v>
      </c>
    </row>
  </sheetData>
  <mergeCells count="1">
    <mergeCell ref="B6:B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workbookViewId="0">
      <selection activeCell="A6" sqref="A6:A7"/>
    </sheetView>
  </sheetViews>
  <sheetFormatPr defaultRowHeight="15" x14ac:dyDescent="0.25"/>
  <cols>
    <col min="1" max="1" width="13" style="28" customWidth="1"/>
    <col min="2" max="2" width="14.140625" style="38" bestFit="1" customWidth="1"/>
    <col min="3" max="3" width="18.140625" style="28" bestFit="1" customWidth="1"/>
    <col min="4" max="4" width="18.140625" style="38" bestFit="1" customWidth="1"/>
    <col min="5" max="5" width="16" style="28" bestFit="1" customWidth="1"/>
    <col min="6" max="6" width="14.140625" style="38" customWidth="1"/>
    <col min="7" max="7" width="18.5703125" style="28" customWidth="1"/>
    <col min="8" max="8" width="18.5703125" style="38" customWidth="1"/>
    <col min="9" max="9" width="18.5703125" style="28" customWidth="1"/>
    <col min="10" max="10" width="18.5703125" style="38" customWidth="1"/>
    <col min="11" max="13" width="18.5703125" style="28" customWidth="1"/>
    <col min="14" max="14" width="10" style="28" bestFit="1" customWidth="1"/>
    <col min="15" max="15" width="9.140625" style="28"/>
    <col min="16" max="16" width="10.140625" style="28" bestFit="1" customWidth="1"/>
    <col min="17" max="17" width="10.7109375" style="28" bestFit="1" customWidth="1"/>
    <col min="18" max="18" width="18.5703125" style="28" bestFit="1" customWidth="1"/>
    <col min="19" max="19" width="9.140625" style="28" bestFit="1" customWidth="1"/>
    <col min="20" max="16384" width="9.140625" style="28"/>
  </cols>
  <sheetData>
    <row r="1" spans="1:32" ht="15.75" thickBot="1" x14ac:dyDescent="0.3">
      <c r="A1" s="73" t="s">
        <v>39</v>
      </c>
      <c r="B1" s="33">
        <v>1</v>
      </c>
      <c r="C1" s="86">
        <f>B1+1</f>
        <v>2</v>
      </c>
      <c r="D1" s="33">
        <f t="shared" ref="D1:Y1" si="0">C1+1</f>
        <v>3</v>
      </c>
      <c r="E1" s="86">
        <f t="shared" si="0"/>
        <v>4</v>
      </c>
      <c r="F1" s="33">
        <f t="shared" si="0"/>
        <v>5</v>
      </c>
      <c r="G1" s="86">
        <f t="shared" si="0"/>
        <v>6</v>
      </c>
      <c r="H1" s="33">
        <f t="shared" si="0"/>
        <v>7</v>
      </c>
      <c r="I1" s="86">
        <f t="shared" si="0"/>
        <v>8</v>
      </c>
      <c r="J1" s="33">
        <f t="shared" si="0"/>
        <v>9</v>
      </c>
      <c r="K1" s="41">
        <f t="shared" si="0"/>
        <v>10</v>
      </c>
      <c r="L1" s="39">
        <f t="shared" si="0"/>
        <v>11</v>
      </c>
      <c r="M1" s="39">
        <f t="shared" si="0"/>
        <v>12</v>
      </c>
      <c r="N1" s="39">
        <f t="shared" si="0"/>
        <v>13</v>
      </c>
      <c r="O1" s="39">
        <f t="shared" si="0"/>
        <v>14</v>
      </c>
      <c r="P1" s="39">
        <f t="shared" si="0"/>
        <v>15</v>
      </c>
      <c r="Q1" s="39">
        <f t="shared" si="0"/>
        <v>16</v>
      </c>
      <c r="R1" s="39">
        <f t="shared" si="0"/>
        <v>17</v>
      </c>
      <c r="S1" s="39">
        <f t="shared" si="0"/>
        <v>18</v>
      </c>
      <c r="T1" s="39">
        <f t="shared" si="0"/>
        <v>19</v>
      </c>
      <c r="U1" s="39">
        <f t="shared" si="0"/>
        <v>20</v>
      </c>
      <c r="V1" s="39">
        <f t="shared" si="0"/>
        <v>21</v>
      </c>
      <c r="W1" s="39">
        <f t="shared" si="0"/>
        <v>22</v>
      </c>
      <c r="X1" s="39">
        <f t="shared" si="0"/>
        <v>23</v>
      </c>
      <c r="Y1" s="39">
        <f t="shared" si="0"/>
        <v>24</v>
      </c>
      <c r="Z1" s="120" t="s">
        <v>24</v>
      </c>
      <c r="AA1" s="120"/>
      <c r="AB1" s="120"/>
      <c r="AC1" s="120"/>
      <c r="AD1" s="120" t="s">
        <v>25</v>
      </c>
      <c r="AE1" s="120"/>
      <c r="AF1" s="40" t="s">
        <v>26</v>
      </c>
    </row>
    <row r="2" spans="1:32" x14ac:dyDescent="0.25">
      <c r="A2" s="74" t="s">
        <v>2</v>
      </c>
      <c r="B2" s="43" t="s">
        <v>0</v>
      </c>
      <c r="C2" s="87" t="s">
        <v>1</v>
      </c>
      <c r="D2" s="43" t="s">
        <v>0</v>
      </c>
      <c r="E2" s="87" t="s">
        <v>1</v>
      </c>
      <c r="F2" s="43" t="s">
        <v>0</v>
      </c>
      <c r="G2" s="87" t="s">
        <v>1</v>
      </c>
      <c r="H2" s="43" t="s">
        <v>0</v>
      </c>
      <c r="I2" s="87" t="s">
        <v>1</v>
      </c>
      <c r="J2" s="43" t="s">
        <v>0</v>
      </c>
      <c r="K2" s="34" t="s">
        <v>1</v>
      </c>
      <c r="L2" s="29" t="s">
        <v>0</v>
      </c>
      <c r="M2" s="29" t="s">
        <v>1</v>
      </c>
      <c r="N2" s="29" t="s">
        <v>0</v>
      </c>
      <c r="O2" s="29" t="s">
        <v>1</v>
      </c>
      <c r="P2" s="29" t="s">
        <v>0</v>
      </c>
      <c r="Q2" s="29" t="s">
        <v>1</v>
      </c>
      <c r="R2" s="29" t="s">
        <v>1</v>
      </c>
      <c r="S2" s="29" t="s">
        <v>1</v>
      </c>
      <c r="T2" s="29" t="s">
        <v>1</v>
      </c>
      <c r="U2" s="29" t="s">
        <v>1</v>
      </c>
      <c r="V2" s="29" t="s">
        <v>1</v>
      </c>
      <c r="W2" s="29" t="s">
        <v>1</v>
      </c>
      <c r="X2" s="29" t="s">
        <v>1</v>
      </c>
      <c r="Y2" s="29" t="s">
        <v>1</v>
      </c>
      <c r="Z2" s="29" t="s">
        <v>1</v>
      </c>
      <c r="AA2" s="29" t="s">
        <v>1</v>
      </c>
      <c r="AB2" s="29" t="s">
        <v>1</v>
      </c>
      <c r="AC2" s="29" t="s">
        <v>1</v>
      </c>
      <c r="AD2" s="29" t="s">
        <v>1</v>
      </c>
      <c r="AE2" s="29" t="s">
        <v>1</v>
      </c>
      <c r="AF2" s="30" t="s">
        <v>1</v>
      </c>
    </row>
    <row r="3" spans="1:32" x14ac:dyDescent="0.25">
      <c r="A3" s="75" t="s">
        <v>3</v>
      </c>
      <c r="B3" s="44" t="s">
        <v>5</v>
      </c>
      <c r="C3" s="88" t="s">
        <v>5</v>
      </c>
      <c r="D3" s="44" t="s">
        <v>8</v>
      </c>
      <c r="E3" s="88" t="s">
        <v>8</v>
      </c>
      <c r="F3" s="44" t="s">
        <v>11</v>
      </c>
      <c r="G3" s="88" t="s">
        <v>11</v>
      </c>
      <c r="H3" s="44" t="s">
        <v>14</v>
      </c>
      <c r="I3" s="88" t="s">
        <v>14</v>
      </c>
      <c r="J3" s="44" t="s">
        <v>6</v>
      </c>
      <c r="K3" s="42" t="s">
        <v>6</v>
      </c>
      <c r="L3" s="31" t="s">
        <v>9</v>
      </c>
      <c r="M3" s="31" t="s">
        <v>9</v>
      </c>
      <c r="N3" s="31" t="s">
        <v>12</v>
      </c>
      <c r="O3" s="31" t="s">
        <v>12</v>
      </c>
      <c r="P3" s="31" t="s">
        <v>15</v>
      </c>
      <c r="Q3" s="31" t="s">
        <v>15</v>
      </c>
      <c r="R3" s="31" t="s">
        <v>7</v>
      </c>
      <c r="S3" s="31" t="s">
        <v>7</v>
      </c>
      <c r="T3" s="31" t="s">
        <v>10</v>
      </c>
      <c r="U3" s="31" t="s">
        <v>10</v>
      </c>
      <c r="V3" s="31" t="s">
        <v>13</v>
      </c>
      <c r="W3" s="31" t="s">
        <v>13</v>
      </c>
      <c r="X3" s="31" t="s">
        <v>16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2" t="s">
        <v>23</v>
      </c>
    </row>
    <row r="4" spans="1:32" s="17" customFormat="1" ht="18.75" x14ac:dyDescent="0.3">
      <c r="A4" s="76" t="s">
        <v>4</v>
      </c>
      <c r="B4" s="45" t="s">
        <v>60</v>
      </c>
      <c r="C4" s="89" t="s">
        <v>62</v>
      </c>
      <c r="D4" s="45" t="s">
        <v>64</v>
      </c>
      <c r="E4" s="89" t="s">
        <v>66</v>
      </c>
      <c r="F4" s="45" t="s">
        <v>68</v>
      </c>
      <c r="G4" s="89" t="s">
        <v>52</v>
      </c>
      <c r="H4" s="45" t="s">
        <v>54</v>
      </c>
      <c r="I4" s="89" t="s">
        <v>55</v>
      </c>
      <c r="J4" s="45" t="s">
        <v>44</v>
      </c>
      <c r="K4" s="46" t="s">
        <v>42</v>
      </c>
      <c r="L4" s="14" t="s">
        <v>57</v>
      </c>
      <c r="M4" s="14" t="s">
        <v>48</v>
      </c>
      <c r="N4" s="14" t="s">
        <v>51</v>
      </c>
      <c r="O4" s="14" t="s">
        <v>50</v>
      </c>
      <c r="P4" s="14" t="s">
        <v>55</v>
      </c>
      <c r="Q4" s="14" t="s">
        <v>56</v>
      </c>
      <c r="R4" s="14" t="s">
        <v>47</v>
      </c>
      <c r="S4" s="14" t="s">
        <v>44</v>
      </c>
      <c r="T4" s="14" t="s">
        <v>59</v>
      </c>
      <c r="U4" s="14" t="s">
        <v>57</v>
      </c>
      <c r="V4" s="14" t="s">
        <v>51</v>
      </c>
      <c r="W4" s="14" t="s">
        <v>53</v>
      </c>
      <c r="X4" s="14" t="s">
        <v>45</v>
      </c>
      <c r="Y4" s="14" t="s">
        <v>56</v>
      </c>
      <c r="Z4" s="15" t="s">
        <v>27</v>
      </c>
      <c r="AA4" s="15" t="s">
        <v>29</v>
      </c>
      <c r="AB4" s="15" t="s">
        <v>31</v>
      </c>
      <c r="AC4" s="15" t="s">
        <v>33</v>
      </c>
      <c r="AD4" s="15" t="s">
        <v>35</v>
      </c>
      <c r="AE4" s="15" t="s">
        <v>37</v>
      </c>
      <c r="AF4" s="16"/>
    </row>
    <row r="5" spans="1:32" s="17" customFormat="1" ht="19.5" thickBot="1" x14ac:dyDescent="0.35">
      <c r="A5" s="76" t="s">
        <v>40</v>
      </c>
      <c r="B5" s="45" t="s">
        <v>61</v>
      </c>
      <c r="C5" s="89" t="s">
        <v>63</v>
      </c>
      <c r="D5" s="45" t="s">
        <v>65</v>
      </c>
      <c r="E5" s="89" t="s">
        <v>67</v>
      </c>
      <c r="F5" s="45" t="s">
        <v>69</v>
      </c>
      <c r="G5" s="89" t="s">
        <v>53</v>
      </c>
      <c r="H5" s="45" t="s">
        <v>45</v>
      </c>
      <c r="I5" s="89" t="s">
        <v>56</v>
      </c>
      <c r="J5" s="45" t="s">
        <v>47</v>
      </c>
      <c r="K5" s="46" t="s">
        <v>46</v>
      </c>
      <c r="L5" s="14" t="s">
        <v>59</v>
      </c>
      <c r="M5" s="14" t="s">
        <v>58</v>
      </c>
      <c r="N5" s="14" t="s">
        <v>53</v>
      </c>
      <c r="O5" s="14" t="s">
        <v>52</v>
      </c>
      <c r="P5" s="14" t="s">
        <v>54</v>
      </c>
      <c r="Q5" s="14" t="s">
        <v>45</v>
      </c>
      <c r="R5" s="14" t="s">
        <v>43</v>
      </c>
      <c r="S5" s="14" t="s">
        <v>46</v>
      </c>
      <c r="T5" s="14" t="s">
        <v>49</v>
      </c>
      <c r="U5" s="14" t="s">
        <v>58</v>
      </c>
      <c r="V5" s="14" t="s">
        <v>52</v>
      </c>
      <c r="W5" s="14" t="s">
        <v>50</v>
      </c>
      <c r="X5" s="14" t="s">
        <v>55</v>
      </c>
      <c r="Y5" s="14" t="s">
        <v>54</v>
      </c>
      <c r="Z5" s="15" t="s">
        <v>28</v>
      </c>
      <c r="AA5" s="15" t="s">
        <v>30</v>
      </c>
      <c r="AB5" s="15" t="s">
        <v>32</v>
      </c>
      <c r="AC5" s="15" t="s">
        <v>34</v>
      </c>
      <c r="AD5" s="15" t="s">
        <v>36</v>
      </c>
      <c r="AE5" s="15" t="s">
        <v>38</v>
      </c>
      <c r="AF5" s="16"/>
    </row>
    <row r="6" spans="1:32" x14ac:dyDescent="0.25">
      <c r="A6" s="121" t="s">
        <v>79</v>
      </c>
      <c r="B6" s="43"/>
      <c r="C6" s="87"/>
      <c r="D6" s="43"/>
      <c r="E6" s="87"/>
      <c r="F6" s="43"/>
      <c r="G6" s="87"/>
      <c r="H6" s="43"/>
      <c r="I6" s="87"/>
      <c r="J6" s="43"/>
      <c r="K6" s="34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30"/>
    </row>
    <row r="7" spans="1:32" ht="15.75" thickBot="1" x14ac:dyDescent="0.3">
      <c r="A7" s="122"/>
      <c r="B7" s="77"/>
      <c r="C7" s="90"/>
      <c r="D7" s="77"/>
      <c r="E7" s="90"/>
      <c r="F7" s="77"/>
      <c r="G7" s="90"/>
      <c r="H7" s="77"/>
      <c r="I7" s="90"/>
      <c r="J7" s="77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7"/>
    </row>
    <row r="8" spans="1:32" s="50" customFormat="1" x14ac:dyDescent="0.25">
      <c r="A8" s="123" t="s">
        <v>80</v>
      </c>
      <c r="B8" s="78"/>
      <c r="C8" s="91"/>
      <c r="D8" s="78"/>
      <c r="E8" s="91"/>
      <c r="F8" s="78"/>
      <c r="G8" s="91"/>
      <c r="H8" s="78"/>
      <c r="I8" s="91"/>
      <c r="J8" s="78"/>
      <c r="K8" s="47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9"/>
    </row>
    <row r="9" spans="1:32" s="50" customFormat="1" ht="15.75" thickBot="1" x14ac:dyDescent="0.3">
      <c r="A9" s="124"/>
      <c r="B9" s="79"/>
      <c r="C9" s="92"/>
      <c r="D9" s="79"/>
      <c r="E9" s="92"/>
      <c r="F9" s="79"/>
      <c r="G9" s="92"/>
      <c r="H9" s="79"/>
      <c r="I9" s="92"/>
      <c r="J9" s="79"/>
      <c r="K9" s="51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2" s="57" customFormat="1" x14ac:dyDescent="0.25">
      <c r="A10" s="125" t="s">
        <v>81</v>
      </c>
      <c r="B10" s="80"/>
      <c r="C10" s="93"/>
      <c r="D10" s="80"/>
      <c r="E10" s="93"/>
      <c r="F10" s="80"/>
      <c r="G10" s="93"/>
      <c r="H10" s="80"/>
      <c r="I10" s="93"/>
      <c r="J10" s="80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6"/>
    </row>
    <row r="11" spans="1:32" s="57" customFormat="1" ht="15.75" thickBot="1" x14ac:dyDescent="0.3">
      <c r="A11" s="126"/>
      <c r="B11" s="81"/>
      <c r="C11" s="94"/>
      <c r="D11" s="81"/>
      <c r="E11" s="94"/>
      <c r="F11" s="81"/>
      <c r="G11" s="94"/>
      <c r="H11" s="81"/>
      <c r="I11" s="94"/>
      <c r="J11" s="81"/>
      <c r="K11" s="58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60"/>
    </row>
    <row r="12" spans="1:32" x14ac:dyDescent="0.25">
      <c r="A12" s="121" t="s">
        <v>82</v>
      </c>
      <c r="B12" s="43"/>
      <c r="C12" s="87"/>
      <c r="D12" s="43"/>
      <c r="E12" s="87"/>
      <c r="F12" s="43"/>
      <c r="G12" s="87"/>
      <c r="H12" s="43"/>
      <c r="I12" s="87"/>
      <c r="J12" s="43"/>
      <c r="K12" s="34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30"/>
    </row>
    <row r="13" spans="1:32" ht="15.75" thickBot="1" x14ac:dyDescent="0.3">
      <c r="A13" s="122"/>
      <c r="B13" s="77"/>
      <c r="C13" s="90"/>
      <c r="D13" s="77"/>
      <c r="E13" s="90"/>
      <c r="F13" s="77"/>
      <c r="G13" s="90"/>
      <c r="H13" s="77"/>
      <c r="I13" s="90"/>
      <c r="J13" s="77"/>
      <c r="K13" s="35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1:32" s="50" customFormat="1" x14ac:dyDescent="0.25">
      <c r="A14" s="123" t="s">
        <v>83</v>
      </c>
      <c r="B14" s="82"/>
      <c r="C14" s="95"/>
      <c r="D14" s="82"/>
      <c r="E14" s="95"/>
      <c r="F14" s="82"/>
      <c r="G14" s="95"/>
      <c r="H14" s="82"/>
      <c r="I14" s="95"/>
      <c r="J14" s="82"/>
      <c r="K14" s="61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3"/>
    </row>
    <row r="15" spans="1:32" s="50" customFormat="1" ht="15.75" thickBot="1" x14ac:dyDescent="0.3">
      <c r="A15" s="124"/>
      <c r="B15" s="83"/>
      <c r="C15" s="96"/>
      <c r="D15" s="83"/>
      <c r="E15" s="96"/>
      <c r="F15" s="83"/>
      <c r="G15" s="96"/>
      <c r="H15" s="83"/>
      <c r="I15" s="96"/>
      <c r="J15" s="83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6"/>
    </row>
    <row r="16" spans="1:32" s="57" customFormat="1" x14ac:dyDescent="0.25">
      <c r="A16" s="125" t="s">
        <v>84</v>
      </c>
      <c r="B16" s="80"/>
      <c r="C16" s="93"/>
      <c r="D16" s="80"/>
      <c r="E16" s="93"/>
      <c r="F16" s="80"/>
      <c r="G16" s="93"/>
      <c r="H16" s="80"/>
      <c r="I16" s="93"/>
      <c r="J16" s="80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6"/>
    </row>
    <row r="17" spans="1:32" s="57" customFormat="1" ht="15.75" thickBot="1" x14ac:dyDescent="0.3">
      <c r="A17" s="126"/>
      <c r="B17" s="84"/>
      <c r="C17" s="97"/>
      <c r="D17" s="84"/>
      <c r="E17" s="97"/>
      <c r="F17" s="84"/>
      <c r="G17" s="97"/>
      <c r="H17" s="84"/>
      <c r="I17" s="97"/>
      <c r="J17" s="84"/>
      <c r="K17" s="67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9"/>
    </row>
    <row r="18" spans="1:32" x14ac:dyDescent="0.25">
      <c r="A18" s="121" t="s">
        <v>85</v>
      </c>
      <c r="B18" s="43"/>
      <c r="C18" s="87"/>
      <c r="D18" s="43"/>
      <c r="E18" s="87"/>
      <c r="F18" s="43"/>
      <c r="G18" s="87"/>
      <c r="H18" s="43"/>
      <c r="I18" s="87"/>
      <c r="J18" s="43"/>
      <c r="K18" s="34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30"/>
    </row>
    <row r="19" spans="1:32" ht="15.75" thickBot="1" x14ac:dyDescent="0.3">
      <c r="A19" s="122"/>
      <c r="B19" s="77"/>
      <c r="C19" s="90"/>
      <c r="D19" s="77"/>
      <c r="E19" s="90"/>
      <c r="F19" s="77"/>
      <c r="G19" s="90"/>
      <c r="H19" s="77"/>
      <c r="I19" s="90"/>
      <c r="J19" s="77"/>
      <c r="K19" s="35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7"/>
    </row>
    <row r="20" spans="1:32" s="50" customFormat="1" x14ac:dyDescent="0.25">
      <c r="A20" s="123" t="s">
        <v>86</v>
      </c>
      <c r="B20" s="78"/>
      <c r="C20" s="91"/>
      <c r="D20" s="78"/>
      <c r="E20" s="91"/>
      <c r="F20" s="78"/>
      <c r="G20" s="91"/>
      <c r="H20" s="78"/>
      <c r="I20" s="91"/>
      <c r="J20" s="78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9"/>
    </row>
    <row r="21" spans="1:32" s="50" customFormat="1" ht="15.75" thickBot="1" x14ac:dyDescent="0.3">
      <c r="A21" s="124"/>
      <c r="B21" s="79"/>
      <c r="C21" s="92"/>
      <c r="D21" s="79"/>
      <c r="E21" s="92"/>
      <c r="F21" s="79"/>
      <c r="G21" s="92"/>
      <c r="H21" s="79"/>
      <c r="I21" s="92"/>
      <c r="J21" s="79"/>
      <c r="K21" s="51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</row>
    <row r="22" spans="1:32" s="57" customFormat="1" x14ac:dyDescent="0.25">
      <c r="A22" s="125" t="s">
        <v>87</v>
      </c>
      <c r="B22" s="85"/>
      <c r="C22" s="98"/>
      <c r="D22" s="85"/>
      <c r="E22" s="98"/>
      <c r="F22" s="85"/>
      <c r="G22" s="98"/>
      <c r="H22" s="85"/>
      <c r="I22" s="98"/>
      <c r="J22" s="85"/>
      <c r="K22" s="70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</row>
    <row r="23" spans="1:32" s="57" customFormat="1" ht="15.75" thickBot="1" x14ac:dyDescent="0.3">
      <c r="A23" s="126"/>
      <c r="B23" s="84"/>
      <c r="C23" s="97"/>
      <c r="D23" s="84"/>
      <c r="E23" s="97"/>
      <c r="F23" s="84"/>
      <c r="G23" s="97"/>
      <c r="H23" s="84"/>
      <c r="I23" s="97"/>
      <c r="J23" s="84"/>
      <c r="K23" s="67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9"/>
    </row>
    <row r="24" spans="1:32" x14ac:dyDescent="0.25">
      <c r="A24" s="121" t="s">
        <v>91</v>
      </c>
      <c r="B24" s="43"/>
      <c r="C24" s="87"/>
      <c r="D24" s="43"/>
      <c r="E24" s="87"/>
      <c r="F24" s="43"/>
      <c r="G24" s="87"/>
      <c r="H24" s="43"/>
      <c r="I24" s="87"/>
      <c r="J24" s="43"/>
      <c r="K24" s="34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0"/>
    </row>
    <row r="25" spans="1:32" ht="15.75" thickBot="1" x14ac:dyDescent="0.3">
      <c r="A25" s="122"/>
      <c r="B25" s="77"/>
      <c r="C25" s="90"/>
      <c r="D25" s="77"/>
      <c r="E25" s="90"/>
      <c r="F25" s="77"/>
      <c r="G25" s="90"/>
      <c r="H25" s="77"/>
      <c r="I25" s="90"/>
      <c r="J25" s="77"/>
      <c r="K25" s="35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</row>
    <row r="26" spans="1:32" x14ac:dyDescent="0.25">
      <c r="A26" s="121" t="s">
        <v>91</v>
      </c>
      <c r="B26" s="43"/>
      <c r="C26" s="87"/>
      <c r="D26" s="43"/>
      <c r="E26" s="87"/>
      <c r="F26" s="43"/>
      <c r="G26" s="87"/>
      <c r="H26" s="43"/>
      <c r="I26" s="87"/>
      <c r="J26" s="43"/>
      <c r="K26" s="34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30"/>
    </row>
    <row r="27" spans="1:32" ht="15.75" thickBot="1" x14ac:dyDescent="0.3">
      <c r="A27" s="122"/>
      <c r="B27" s="77"/>
      <c r="C27" s="90"/>
      <c r="D27" s="77"/>
      <c r="E27" s="90"/>
      <c r="F27" s="77"/>
      <c r="G27" s="90"/>
      <c r="H27" s="77"/>
      <c r="I27" s="90"/>
      <c r="J27" s="77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7"/>
    </row>
    <row r="28" spans="1:32" x14ac:dyDescent="0.25">
      <c r="A28" s="121" t="s">
        <v>91</v>
      </c>
      <c r="B28" s="43"/>
      <c r="C28" s="87"/>
      <c r="D28" s="43"/>
      <c r="E28" s="87"/>
      <c r="F28" s="43"/>
      <c r="G28" s="87"/>
      <c r="H28" s="43"/>
      <c r="I28" s="87"/>
      <c r="J28" s="43"/>
      <c r="K28" s="34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30"/>
    </row>
    <row r="29" spans="1:32" ht="15.75" thickBot="1" x14ac:dyDescent="0.3">
      <c r="A29" s="122"/>
      <c r="B29" s="77"/>
      <c r="C29" s="90"/>
      <c r="D29" s="77"/>
      <c r="E29" s="90"/>
      <c r="F29" s="77"/>
      <c r="G29" s="90"/>
      <c r="H29" s="77"/>
      <c r="I29" s="90"/>
      <c r="J29" s="77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7"/>
    </row>
  </sheetData>
  <mergeCells count="14">
    <mergeCell ref="A22:A23"/>
    <mergeCell ref="A24:A25"/>
    <mergeCell ref="A26:A27"/>
    <mergeCell ref="A28:A29"/>
    <mergeCell ref="A12:A13"/>
    <mergeCell ref="A14:A15"/>
    <mergeCell ref="A16:A17"/>
    <mergeCell ref="A18:A19"/>
    <mergeCell ref="A20:A21"/>
    <mergeCell ref="Z1:AC1"/>
    <mergeCell ref="AD1:AE1"/>
    <mergeCell ref="A6:A7"/>
    <mergeCell ref="A8:A9"/>
    <mergeCell ref="A10:A1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workbookViewId="0">
      <selection sqref="A1:XFD8"/>
    </sheetView>
  </sheetViews>
  <sheetFormatPr defaultRowHeight="15" x14ac:dyDescent="0.25"/>
  <cols>
    <col min="1" max="1" width="13" style="2" customWidth="1"/>
    <col min="2" max="2" width="9.140625" style="2"/>
    <col min="3" max="3" width="14.140625" style="2" bestFit="1" customWidth="1"/>
    <col min="4" max="5" width="18.140625" style="2" bestFit="1" customWidth="1"/>
    <col min="6" max="6" width="16" style="2" bestFit="1" customWidth="1"/>
    <col min="7" max="7" width="14.140625" style="2" customWidth="1"/>
    <col min="8" max="14" width="18.5703125" style="2" customWidth="1"/>
    <col min="15" max="15" width="10" style="2" bestFit="1" customWidth="1"/>
    <col min="16" max="16" width="9.140625" style="2"/>
    <col min="17" max="17" width="10.140625" style="2" bestFit="1" customWidth="1"/>
    <col min="18" max="18" width="10.7109375" style="2" bestFit="1" customWidth="1"/>
    <col min="19" max="19" width="18.5703125" style="2" bestFit="1" customWidth="1"/>
    <col min="20" max="20" width="9.140625" style="2" bestFit="1" customWidth="1"/>
    <col min="21" max="16384" width="9.140625" style="2"/>
  </cols>
  <sheetData>
    <row r="2" spans="2:9" ht="18.75" x14ac:dyDescent="0.3">
      <c r="B2" s="18" t="s">
        <v>78</v>
      </c>
    </row>
    <row r="3" spans="2:9" x14ac:dyDescent="0.25">
      <c r="C3" s="2" t="s">
        <v>70</v>
      </c>
      <c r="E3" s="2" t="s">
        <v>73</v>
      </c>
      <c r="G3" s="2" t="s">
        <v>72</v>
      </c>
      <c r="I3" s="2" t="s">
        <v>71</v>
      </c>
    </row>
    <row r="4" spans="2:9" ht="18.75" x14ac:dyDescent="0.3">
      <c r="C4" s="12" t="s">
        <v>60</v>
      </c>
      <c r="E4" s="12" t="s">
        <v>64</v>
      </c>
      <c r="G4" s="12" t="s">
        <v>68</v>
      </c>
      <c r="I4" s="12" t="s">
        <v>54</v>
      </c>
    </row>
    <row r="5" spans="2:9" ht="18.75" x14ac:dyDescent="0.3">
      <c r="C5" s="12" t="s">
        <v>61</v>
      </c>
      <c r="E5" s="12" t="s">
        <v>65</v>
      </c>
      <c r="G5" s="12" t="s">
        <v>69</v>
      </c>
      <c r="I5" s="12" t="s">
        <v>45</v>
      </c>
    </row>
    <row r="6" spans="2:9" ht="18.75" x14ac:dyDescent="0.3">
      <c r="C6" s="12" t="s">
        <v>62</v>
      </c>
      <c r="E6" s="12" t="s">
        <v>66</v>
      </c>
      <c r="G6" s="12" t="s">
        <v>52</v>
      </c>
      <c r="I6" s="12" t="s">
        <v>55</v>
      </c>
    </row>
    <row r="7" spans="2:9" ht="18.75" x14ac:dyDescent="0.3">
      <c r="C7" s="12" t="s">
        <v>63</v>
      </c>
      <c r="E7" s="12" t="s">
        <v>67</v>
      </c>
      <c r="G7" s="12" t="s">
        <v>53</v>
      </c>
      <c r="I7" s="12" t="s">
        <v>56</v>
      </c>
    </row>
    <row r="8" spans="2:9" ht="18.75" x14ac:dyDescent="0.3">
      <c r="C8" s="13" t="s">
        <v>74</v>
      </c>
    </row>
    <row r="9" spans="2:9" ht="18.75" x14ac:dyDescent="0.3">
      <c r="C9" s="12" t="s">
        <v>62</v>
      </c>
      <c r="E9" s="12" t="s">
        <v>64</v>
      </c>
      <c r="G9" s="12" t="s">
        <v>68</v>
      </c>
      <c r="I9" s="12" t="s">
        <v>45</v>
      </c>
    </row>
    <row r="10" spans="2:9" ht="18.75" x14ac:dyDescent="0.3">
      <c r="C10" s="12" t="s">
        <v>60</v>
      </c>
      <c r="E10" s="12" t="s">
        <v>66</v>
      </c>
      <c r="G10" s="12" t="s">
        <v>69</v>
      </c>
      <c r="I10" s="12" t="s">
        <v>54</v>
      </c>
    </row>
    <row r="11" spans="2:9" ht="18.75" x14ac:dyDescent="0.3">
      <c r="C11" s="13" t="s">
        <v>75</v>
      </c>
    </row>
    <row r="12" spans="2:9" ht="18.75" x14ac:dyDescent="0.3">
      <c r="D12" s="12" t="s">
        <v>66</v>
      </c>
      <c r="F12" s="12" t="s">
        <v>64</v>
      </c>
    </row>
    <row r="13" spans="2:9" ht="18.75" x14ac:dyDescent="0.3">
      <c r="D13" s="12" t="s">
        <v>68</v>
      </c>
      <c r="F13" s="12" t="s">
        <v>45</v>
      </c>
    </row>
    <row r="14" spans="2:9" ht="18.75" x14ac:dyDescent="0.3">
      <c r="C14" s="13" t="s">
        <v>76</v>
      </c>
    </row>
    <row r="15" spans="2:9" ht="18.75" x14ac:dyDescent="0.3">
      <c r="D15" s="12" t="s">
        <v>64</v>
      </c>
    </row>
    <row r="16" spans="2:9" ht="18.75" x14ac:dyDescent="0.3">
      <c r="D16" s="12" t="s">
        <v>68</v>
      </c>
    </row>
    <row r="17" spans="3:4" ht="18.75" x14ac:dyDescent="0.3">
      <c r="C17" s="13" t="s">
        <v>77</v>
      </c>
    </row>
    <row r="18" spans="3:4" ht="18.75" x14ac:dyDescent="0.3">
      <c r="D18" s="12" t="s">
        <v>68</v>
      </c>
    </row>
    <row r="20" spans="3:4" ht="15.75" thickBot="1" x14ac:dyDescent="0.3"/>
    <row r="21" spans="3:4" ht="15.75" thickBot="1" x14ac:dyDescent="0.3">
      <c r="C21" s="19"/>
    </row>
    <row r="22" spans="3:4" ht="15.75" thickBot="1" x14ac:dyDescent="0.3">
      <c r="C22" s="19"/>
    </row>
    <row r="23" spans="3:4" ht="15.75" thickBot="1" x14ac:dyDescent="0.3">
      <c r="C23" s="19"/>
    </row>
    <row r="24" spans="3:4" x14ac:dyDescent="0.25">
      <c r="C24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A28" sqref="A28:A29"/>
    </sheetView>
  </sheetViews>
  <sheetFormatPr defaultColWidth="23.140625" defaultRowHeight="15" x14ac:dyDescent="0.25"/>
  <cols>
    <col min="1" max="2" width="23.140625" style="100"/>
    <col min="3" max="8" width="10.28515625" style="100" customWidth="1"/>
    <col min="9" max="9" width="23.140625" style="102"/>
    <col min="10" max="10" width="23.140625" style="101"/>
    <col min="11" max="14" width="10.5703125" style="100" customWidth="1"/>
    <col min="15" max="17" width="8" style="100" customWidth="1"/>
    <col min="18" max="18" width="7.140625" style="100" bestFit="1" customWidth="1"/>
    <col min="19" max="19" width="10.28515625" style="100" customWidth="1"/>
    <col min="20" max="16384" width="23.140625" style="100"/>
  </cols>
  <sheetData>
    <row r="1" spans="1:19" ht="21" thickBot="1" x14ac:dyDescent="0.3">
      <c r="A1" s="128" t="s">
        <v>119</v>
      </c>
      <c r="B1" s="128"/>
    </row>
    <row r="2" spans="1:19" ht="20.25" x14ac:dyDescent="0.25">
      <c r="A2" s="115"/>
      <c r="B2" s="115"/>
      <c r="J2" s="101" t="s">
        <v>119</v>
      </c>
      <c r="O2" s="100" t="s">
        <v>118</v>
      </c>
      <c r="P2" s="100" t="s">
        <v>117</v>
      </c>
      <c r="Q2" s="100" t="s">
        <v>116</v>
      </c>
      <c r="R2" s="100" t="s">
        <v>115</v>
      </c>
      <c r="S2" s="100" t="s">
        <v>114</v>
      </c>
    </row>
    <row r="3" spans="1:19" x14ac:dyDescent="0.25">
      <c r="A3" s="109" t="s">
        <v>112</v>
      </c>
      <c r="B3" s="110" t="s">
        <v>110</v>
      </c>
      <c r="C3" s="104"/>
      <c r="D3" s="104"/>
      <c r="E3" s="108">
        <f>IF($C3&gt;=$D3,IF($C3=$D3,1,3),0)</f>
        <v>1</v>
      </c>
      <c r="F3" s="107">
        <f t="shared" ref="F3:F26" si="0">IF($C3&gt;=$D3,IF($C3=$D3,1,0),3)</f>
        <v>1</v>
      </c>
      <c r="G3" s="106">
        <f t="shared" ref="G3:G26" si="1">C3-D3</f>
        <v>0</v>
      </c>
      <c r="H3" s="106">
        <f t="shared" ref="H3:H26" si="2">D3-C3</f>
        <v>0</v>
      </c>
      <c r="I3" s="101"/>
      <c r="J3" s="114" t="s">
        <v>112</v>
      </c>
      <c r="K3" s="113"/>
      <c r="L3" s="104"/>
      <c r="M3" s="104"/>
      <c r="N3" s="104"/>
      <c r="O3" s="104"/>
      <c r="P3" s="113">
        <f ca="1">SUMIF($A$3:$E$26,J3,E$3:E$26)</f>
        <v>3</v>
      </c>
      <c r="Q3" s="113">
        <f ca="1">SUMIF($A$3:$G$26,J3,G$3:G$26)</f>
        <v>0</v>
      </c>
      <c r="R3" s="112">
        <f ca="1">SUMIF($A$3:$F$26,J3,$C$3:$D$26)</f>
        <v>0</v>
      </c>
      <c r="S3" s="112">
        <f ca="1">R3-Q3</f>
        <v>0</v>
      </c>
    </row>
    <row r="4" spans="1:19" x14ac:dyDescent="0.25">
      <c r="A4" s="109" t="s">
        <v>109</v>
      </c>
      <c r="B4" s="110" t="s">
        <v>113</v>
      </c>
      <c r="C4" s="104"/>
      <c r="D4" s="104"/>
      <c r="E4" s="108">
        <f t="shared" ref="E4:E26" si="3">IF(C4&gt;=D4,IF(C4=D4,1,3),0)</f>
        <v>1</v>
      </c>
      <c r="F4" s="107">
        <f t="shared" si="0"/>
        <v>1</v>
      </c>
      <c r="G4" s="106">
        <f t="shared" si="1"/>
        <v>0</v>
      </c>
      <c r="H4" s="106">
        <f t="shared" si="2"/>
        <v>0</v>
      </c>
      <c r="J4" s="114" t="s">
        <v>109</v>
      </c>
      <c r="K4" s="104"/>
      <c r="L4" s="113"/>
      <c r="M4" s="104"/>
      <c r="N4" s="104"/>
      <c r="O4" s="104"/>
      <c r="P4" s="113">
        <f ca="1">SUMIF($A$3:$E$26,J4,E$3:E$26)</f>
        <v>3</v>
      </c>
      <c r="Q4" s="113">
        <f ca="1">SUMIF($A$3:$G$26,J4,G$3:G$26)</f>
        <v>0</v>
      </c>
      <c r="R4" s="112">
        <f ca="1">SUMIF($A$3:$F$26,J4,$C$3:$D$26)</f>
        <v>0</v>
      </c>
      <c r="S4" s="112">
        <f ca="1">R4-Q4</f>
        <v>0</v>
      </c>
    </row>
    <row r="5" spans="1:19" x14ac:dyDescent="0.25">
      <c r="A5" s="109" t="s">
        <v>106</v>
      </c>
      <c r="B5" s="109" t="s">
        <v>105</v>
      </c>
      <c r="C5" s="104"/>
      <c r="D5" s="104"/>
      <c r="E5" s="108">
        <f t="shared" si="3"/>
        <v>1</v>
      </c>
      <c r="F5" s="107">
        <f t="shared" si="0"/>
        <v>1</v>
      </c>
      <c r="G5" s="106">
        <f t="shared" si="1"/>
        <v>0</v>
      </c>
      <c r="H5" s="106">
        <f t="shared" si="2"/>
        <v>0</v>
      </c>
      <c r="J5" s="114" t="s">
        <v>110</v>
      </c>
      <c r="K5" s="104"/>
      <c r="L5" s="104"/>
      <c r="M5" s="113"/>
      <c r="N5" s="104"/>
      <c r="O5" s="104"/>
      <c r="P5" s="113">
        <f ca="1">SUMIF($A$3:$E$26,J5,E$3:E$26)</f>
        <v>3</v>
      </c>
      <c r="Q5" s="113">
        <f ca="1">SUMIF($A$3:$G$26,J5,G$3:G$26)</f>
        <v>0</v>
      </c>
      <c r="R5" s="112">
        <f ca="1">SUMIF($A$3:$F$26,J5,$C$3:$D$26)</f>
        <v>0</v>
      </c>
      <c r="S5" s="112">
        <f ca="1">R5-Q5</f>
        <v>0</v>
      </c>
    </row>
    <row r="6" spans="1:19" x14ac:dyDescent="0.25">
      <c r="A6" s="109" t="s">
        <v>104</v>
      </c>
      <c r="B6" s="110" t="s">
        <v>107</v>
      </c>
      <c r="C6" s="104"/>
      <c r="D6" s="104"/>
      <c r="E6" s="108">
        <f t="shared" si="3"/>
        <v>1</v>
      </c>
      <c r="F6" s="107">
        <f t="shared" si="0"/>
        <v>1</v>
      </c>
      <c r="G6" s="106">
        <f t="shared" si="1"/>
        <v>0</v>
      </c>
      <c r="H6" s="106">
        <f t="shared" si="2"/>
        <v>0</v>
      </c>
      <c r="J6" s="114" t="s">
        <v>113</v>
      </c>
      <c r="K6" s="104"/>
      <c r="L6" s="104"/>
      <c r="M6" s="104"/>
      <c r="N6" s="113"/>
      <c r="O6" s="104"/>
      <c r="P6" s="113">
        <f ca="1">SUMIF($A$3:$E$26,J6,E$3:E$26)</f>
        <v>3</v>
      </c>
      <c r="Q6" s="113">
        <f ca="1">SUMIF($A$3:$G$26,J6,G$3:G$26)</f>
        <v>0</v>
      </c>
      <c r="R6" s="112">
        <f ca="1">SUMIF($A$3:$F$26,J6,$C$3:$D$26)</f>
        <v>0</v>
      </c>
      <c r="S6" s="112">
        <f ca="1">R6-Q6</f>
        <v>0</v>
      </c>
    </row>
    <row r="7" spans="1:19" x14ac:dyDescent="0.25">
      <c r="A7" s="109" t="s">
        <v>99</v>
      </c>
      <c r="B7" s="109" t="s">
        <v>102</v>
      </c>
      <c r="C7" s="104"/>
      <c r="D7" s="104"/>
      <c r="E7" s="108">
        <f t="shared" si="3"/>
        <v>1</v>
      </c>
      <c r="F7" s="107">
        <f t="shared" si="0"/>
        <v>1</v>
      </c>
      <c r="G7" s="106">
        <f t="shared" si="1"/>
        <v>0</v>
      </c>
      <c r="H7" s="106">
        <f t="shared" si="2"/>
        <v>0</v>
      </c>
      <c r="J7" s="101" t="s">
        <v>111</v>
      </c>
      <c r="K7" s="101"/>
      <c r="L7" s="101"/>
      <c r="M7" s="101"/>
      <c r="N7" s="101"/>
      <c r="O7" s="101"/>
      <c r="P7" s="108"/>
      <c r="Q7" s="108"/>
      <c r="R7" s="116"/>
      <c r="S7" s="116"/>
    </row>
    <row r="8" spans="1:19" x14ac:dyDescent="0.25">
      <c r="A8" s="109" t="s">
        <v>101</v>
      </c>
      <c r="B8" s="109" t="s">
        <v>100</v>
      </c>
      <c r="C8" s="104"/>
      <c r="D8" s="104"/>
      <c r="E8" s="108">
        <f t="shared" si="3"/>
        <v>1</v>
      </c>
      <c r="F8" s="107">
        <f t="shared" si="0"/>
        <v>1</v>
      </c>
      <c r="G8" s="106">
        <f t="shared" si="1"/>
        <v>0</v>
      </c>
      <c r="H8" s="106">
        <f t="shared" si="2"/>
        <v>0</v>
      </c>
      <c r="I8" s="101"/>
      <c r="J8" s="114" t="s">
        <v>106</v>
      </c>
      <c r="K8" s="112"/>
      <c r="L8" s="112"/>
      <c r="M8" s="112"/>
      <c r="N8" s="112"/>
      <c r="O8" s="112"/>
      <c r="P8" s="113">
        <f ca="1">SUMIF($A$3:$E$26,J8,E$3:E$26)</f>
        <v>3</v>
      </c>
      <c r="Q8" s="113">
        <f ca="1">SUMIF($A$3:$G$26,J8,G$3:G$26)</f>
        <v>0</v>
      </c>
      <c r="R8" s="112">
        <f ca="1">SUMIF($A$3:$F$26,J8,$C$3:$D$26)</f>
        <v>0</v>
      </c>
      <c r="S8" s="112">
        <f ca="1">R8-Q8</f>
        <v>0</v>
      </c>
    </row>
    <row r="9" spans="1:19" x14ac:dyDescent="0.25">
      <c r="A9" s="109" t="s">
        <v>95</v>
      </c>
      <c r="B9" s="110" t="s">
        <v>98</v>
      </c>
      <c r="C9" s="104"/>
      <c r="D9" s="104"/>
      <c r="E9" s="108">
        <f t="shared" si="3"/>
        <v>1</v>
      </c>
      <c r="F9" s="107">
        <f t="shared" si="0"/>
        <v>1</v>
      </c>
      <c r="G9" s="106">
        <f t="shared" si="1"/>
        <v>0</v>
      </c>
      <c r="H9" s="106">
        <f t="shared" si="2"/>
        <v>0</v>
      </c>
      <c r="J9" s="114" t="s">
        <v>104</v>
      </c>
      <c r="K9" s="112"/>
      <c r="L9" s="112"/>
      <c r="M9" s="112"/>
      <c r="N9" s="112"/>
      <c r="O9" s="112"/>
      <c r="P9" s="113">
        <f ca="1">SUMIF($A$3:$E$26,J9,E$3:E$26)</f>
        <v>3</v>
      </c>
      <c r="Q9" s="113">
        <f ca="1">SUMIF($A$3:$G$26,J9,G$3:G$26)</f>
        <v>0</v>
      </c>
      <c r="R9" s="112">
        <f ca="1">SUMIF($A$3:$F$26,J9,$C$3:$D$26)</f>
        <v>0</v>
      </c>
      <c r="S9" s="112">
        <f ca="1">R9-Q9</f>
        <v>0</v>
      </c>
    </row>
    <row r="10" spans="1:19" x14ac:dyDescent="0.25">
      <c r="A10" s="109" t="s">
        <v>97</v>
      </c>
      <c r="B10" s="109" t="s">
        <v>96</v>
      </c>
      <c r="C10" s="104"/>
      <c r="D10" s="104"/>
      <c r="E10" s="108">
        <f t="shared" si="3"/>
        <v>1</v>
      </c>
      <c r="F10" s="107">
        <f t="shared" si="0"/>
        <v>1</v>
      </c>
      <c r="G10" s="106">
        <f t="shared" si="1"/>
        <v>0</v>
      </c>
      <c r="H10" s="106">
        <f t="shared" si="2"/>
        <v>0</v>
      </c>
      <c r="J10" s="114" t="s">
        <v>105</v>
      </c>
      <c r="K10" s="112"/>
      <c r="L10" s="112"/>
      <c r="M10" s="112"/>
      <c r="N10" s="112"/>
      <c r="O10" s="112"/>
      <c r="P10" s="113">
        <f ca="1">SUMIF($A$3:$E$26,J10,E$3:E$26)</f>
        <v>3</v>
      </c>
      <c r="Q10" s="113">
        <f ca="1">SUMIF($A$3:$G$26,J10,G$3:G$26)</f>
        <v>0</v>
      </c>
      <c r="R10" s="112">
        <f ca="1">SUMIF($A$3:$F$26,J10,$C$3:$D$26)</f>
        <v>0</v>
      </c>
      <c r="S10" s="112">
        <f ca="1">R10-Q10</f>
        <v>0</v>
      </c>
    </row>
    <row r="11" spans="1:19" x14ac:dyDescent="0.25">
      <c r="A11" s="109" t="s">
        <v>110</v>
      </c>
      <c r="B11" s="110" t="s">
        <v>113</v>
      </c>
      <c r="C11" s="104"/>
      <c r="D11" s="104"/>
      <c r="E11" s="108">
        <f t="shared" si="3"/>
        <v>1</v>
      </c>
      <c r="F11" s="107">
        <f t="shared" si="0"/>
        <v>1</v>
      </c>
      <c r="G11" s="106">
        <f t="shared" si="1"/>
        <v>0</v>
      </c>
      <c r="H11" s="106">
        <f t="shared" si="2"/>
        <v>0</v>
      </c>
      <c r="J11" s="114" t="s">
        <v>107</v>
      </c>
      <c r="K11" s="112"/>
      <c r="L11" s="112"/>
      <c r="M11" s="112"/>
      <c r="N11" s="112"/>
      <c r="O11" s="112"/>
      <c r="P11" s="113">
        <f ca="1">SUMIF($A$3:$E$26,J11,E$3:E$26)</f>
        <v>3</v>
      </c>
      <c r="Q11" s="113">
        <f ca="1">SUMIF($A$3:$G$26,J11,G$3:G$26)</f>
        <v>0</v>
      </c>
      <c r="R11" s="112">
        <f ca="1">SUMIF($A$3:$F$26,J11,$C$3:$D$26)</f>
        <v>0</v>
      </c>
      <c r="S11" s="112">
        <f ca="1">R11-Q11</f>
        <v>0</v>
      </c>
    </row>
    <row r="12" spans="1:19" x14ac:dyDescent="0.25">
      <c r="A12" s="109" t="s">
        <v>112</v>
      </c>
      <c r="B12" s="110" t="s">
        <v>109</v>
      </c>
      <c r="C12" s="104"/>
      <c r="D12" s="104"/>
      <c r="E12" s="108">
        <f t="shared" si="3"/>
        <v>1</v>
      </c>
      <c r="F12" s="107">
        <f t="shared" si="0"/>
        <v>1</v>
      </c>
      <c r="G12" s="106">
        <f t="shared" si="1"/>
        <v>0</v>
      </c>
      <c r="H12" s="106">
        <f t="shared" si="2"/>
        <v>0</v>
      </c>
      <c r="J12" s="101" t="s">
        <v>108</v>
      </c>
      <c r="K12" s="101"/>
      <c r="L12" s="101"/>
      <c r="M12" s="101"/>
      <c r="N12" s="101"/>
      <c r="O12" s="101"/>
      <c r="P12" s="108"/>
      <c r="Q12" s="108"/>
      <c r="R12" s="112"/>
      <c r="S12" s="112"/>
    </row>
    <row r="13" spans="1:19" x14ac:dyDescent="0.25">
      <c r="A13" s="109" t="s">
        <v>105</v>
      </c>
      <c r="B13" s="110" t="s">
        <v>107</v>
      </c>
      <c r="C13" s="104"/>
      <c r="D13" s="104"/>
      <c r="E13" s="108">
        <f t="shared" si="3"/>
        <v>1</v>
      </c>
      <c r="F13" s="107">
        <f t="shared" si="0"/>
        <v>1</v>
      </c>
      <c r="G13" s="106">
        <f t="shared" si="1"/>
        <v>0</v>
      </c>
      <c r="H13" s="106">
        <f t="shared" si="2"/>
        <v>0</v>
      </c>
      <c r="I13" s="101"/>
      <c r="J13" s="114" t="s">
        <v>99</v>
      </c>
      <c r="K13" s="112"/>
      <c r="L13" s="112"/>
      <c r="M13" s="112"/>
      <c r="N13" s="112"/>
      <c r="O13" s="112"/>
      <c r="P13" s="113">
        <f ca="1">SUMIF($A$3:$E$26,J13,E$3:E$26)</f>
        <v>3</v>
      </c>
      <c r="Q13" s="113">
        <f ca="1">SUMIF($A$3:$G$26,J13,G$3:G$26)</f>
        <v>0</v>
      </c>
      <c r="R13" s="112">
        <f ca="1">SUMIF($A$3:$F$26,J13,$C$3:$D$26)</f>
        <v>0</v>
      </c>
      <c r="S13" s="112">
        <f ca="1">R13-Q13</f>
        <v>0</v>
      </c>
    </row>
    <row r="14" spans="1:19" x14ac:dyDescent="0.25">
      <c r="A14" s="109" t="s">
        <v>106</v>
      </c>
      <c r="B14" s="109" t="s">
        <v>104</v>
      </c>
      <c r="C14" s="104"/>
      <c r="D14" s="104"/>
      <c r="E14" s="108">
        <f t="shared" si="3"/>
        <v>1</v>
      </c>
      <c r="F14" s="107">
        <f t="shared" si="0"/>
        <v>1</v>
      </c>
      <c r="G14" s="106">
        <f t="shared" si="1"/>
        <v>0</v>
      </c>
      <c r="H14" s="106">
        <f t="shared" si="2"/>
        <v>0</v>
      </c>
      <c r="J14" s="114" t="s">
        <v>101</v>
      </c>
      <c r="K14" s="104"/>
      <c r="L14" s="104"/>
      <c r="M14" s="104"/>
      <c r="N14" s="104"/>
      <c r="O14" s="104"/>
      <c r="P14" s="113">
        <f ca="1">SUMIF($A$3:$E$26,J14,E$3:E$26)</f>
        <v>3</v>
      </c>
      <c r="Q14" s="113">
        <f ca="1">SUMIF($A$3:$G$26,J14,G$3:G$26)</f>
        <v>0</v>
      </c>
      <c r="R14" s="112">
        <f ca="1">SUMIF($A$3:$F$26,J14,$C$3:$D$26)</f>
        <v>0</v>
      </c>
      <c r="S14" s="112">
        <f ca="1">R14-Q14</f>
        <v>0</v>
      </c>
    </row>
    <row r="15" spans="1:19" x14ac:dyDescent="0.25">
      <c r="A15" s="109" t="s">
        <v>102</v>
      </c>
      <c r="B15" s="109" t="s">
        <v>100</v>
      </c>
      <c r="C15" s="104"/>
      <c r="D15" s="104"/>
      <c r="E15" s="108">
        <f t="shared" si="3"/>
        <v>1</v>
      </c>
      <c r="F15" s="107">
        <f t="shared" si="0"/>
        <v>1</v>
      </c>
      <c r="G15" s="106">
        <f t="shared" si="1"/>
        <v>0</v>
      </c>
      <c r="H15" s="106">
        <f t="shared" si="2"/>
        <v>0</v>
      </c>
      <c r="J15" s="114" t="s">
        <v>102</v>
      </c>
      <c r="K15" s="104"/>
      <c r="L15" s="104"/>
      <c r="M15" s="104"/>
      <c r="N15" s="104"/>
      <c r="O15" s="104"/>
      <c r="P15" s="113">
        <f ca="1">SUMIF($A$3:$E$26,J15,E$3:E$26)</f>
        <v>3</v>
      </c>
      <c r="Q15" s="113">
        <f ca="1">SUMIF($A$3:$G$26,J15,G$3:G$26)</f>
        <v>0</v>
      </c>
      <c r="R15" s="112">
        <f ca="1">SUMIF($A$3:$F$26,J15,$C$3:$D$26)</f>
        <v>0</v>
      </c>
      <c r="S15" s="112">
        <f ca="1">R15-Q15</f>
        <v>0</v>
      </c>
    </row>
    <row r="16" spans="1:19" x14ac:dyDescent="0.25">
      <c r="A16" s="109" t="s">
        <v>99</v>
      </c>
      <c r="B16" s="110" t="s">
        <v>101</v>
      </c>
      <c r="C16" s="104"/>
      <c r="D16" s="104"/>
      <c r="E16" s="108">
        <f t="shared" si="3"/>
        <v>1</v>
      </c>
      <c r="F16" s="107">
        <f t="shared" si="0"/>
        <v>1</v>
      </c>
      <c r="G16" s="106">
        <f t="shared" si="1"/>
        <v>0</v>
      </c>
      <c r="H16" s="106">
        <f t="shared" si="2"/>
        <v>0</v>
      </c>
      <c r="J16" s="114" t="s">
        <v>100</v>
      </c>
      <c r="K16" s="104"/>
      <c r="L16" s="104"/>
      <c r="M16" s="104"/>
      <c r="N16" s="104"/>
      <c r="O16" s="104"/>
      <c r="P16" s="113">
        <f ca="1">SUMIF($A$3:$E$26,J16,E$3:E$26)</f>
        <v>3</v>
      </c>
      <c r="Q16" s="113">
        <f ca="1">SUMIF($A$3:$G$26,J16,G$3:G$26)</f>
        <v>0</v>
      </c>
      <c r="R16" s="112">
        <f ca="1">SUMIF($A$3:$F$26,J16,$C$3:$D$26)</f>
        <v>0</v>
      </c>
      <c r="S16" s="112">
        <f ca="1">R16-Q16</f>
        <v>0</v>
      </c>
    </row>
    <row r="17" spans="1:19" x14ac:dyDescent="0.25">
      <c r="A17" s="109" t="s">
        <v>97</v>
      </c>
      <c r="B17" s="109" t="s">
        <v>95</v>
      </c>
      <c r="C17" s="104"/>
      <c r="D17" s="104"/>
      <c r="E17" s="108">
        <f t="shared" si="3"/>
        <v>1</v>
      </c>
      <c r="F17" s="107">
        <f t="shared" si="0"/>
        <v>1</v>
      </c>
      <c r="G17" s="106">
        <f t="shared" si="1"/>
        <v>0</v>
      </c>
      <c r="H17" s="106">
        <f t="shared" si="2"/>
        <v>0</v>
      </c>
      <c r="J17" s="101" t="s">
        <v>103</v>
      </c>
      <c r="K17" s="101"/>
      <c r="L17" s="101"/>
      <c r="M17" s="101"/>
      <c r="N17" s="101"/>
      <c r="O17" s="101"/>
      <c r="P17" s="116"/>
      <c r="Q17" s="117"/>
      <c r="R17" s="112"/>
      <c r="S17" s="112"/>
    </row>
    <row r="18" spans="1:19" x14ac:dyDescent="0.25">
      <c r="A18" s="109" t="s">
        <v>96</v>
      </c>
      <c r="B18" s="110" t="s">
        <v>98</v>
      </c>
      <c r="C18" s="104"/>
      <c r="D18" s="104"/>
      <c r="E18" s="108">
        <f t="shared" si="3"/>
        <v>1</v>
      </c>
      <c r="F18" s="107">
        <f t="shared" si="0"/>
        <v>1</v>
      </c>
      <c r="G18" s="106">
        <f t="shared" si="1"/>
        <v>0</v>
      </c>
      <c r="H18" s="106">
        <f t="shared" si="2"/>
        <v>0</v>
      </c>
      <c r="I18" s="101"/>
      <c r="J18" s="114" t="s">
        <v>95</v>
      </c>
      <c r="K18" s="104"/>
      <c r="L18" s="104"/>
      <c r="M18" s="104"/>
      <c r="N18" s="104"/>
      <c r="O18" s="104"/>
      <c r="P18" s="113">
        <f ca="1">SUMIF($A$3:$E$26,J18,E$3:E$26)</f>
        <v>3</v>
      </c>
      <c r="Q18" s="113">
        <f ca="1">SUMIF($A$3:$G$26,J18,G$3:G$26)</f>
        <v>0</v>
      </c>
      <c r="R18" s="112">
        <f ca="1">SUMIF($A$3:$F$26,J18,$C$3:$D$26)</f>
        <v>0</v>
      </c>
      <c r="S18" s="112">
        <f ca="1">R18-Q18</f>
        <v>0</v>
      </c>
    </row>
    <row r="19" spans="1:19" x14ac:dyDescent="0.25">
      <c r="A19" s="109" t="s">
        <v>113</v>
      </c>
      <c r="B19" s="110" t="s">
        <v>112</v>
      </c>
      <c r="C19" s="104"/>
      <c r="D19" s="104"/>
      <c r="E19" s="108">
        <f t="shared" si="3"/>
        <v>1</v>
      </c>
      <c r="F19" s="107">
        <f t="shared" si="0"/>
        <v>1</v>
      </c>
      <c r="G19" s="106">
        <f t="shared" si="1"/>
        <v>0</v>
      </c>
      <c r="H19" s="106">
        <f t="shared" si="2"/>
        <v>0</v>
      </c>
      <c r="J19" s="114" t="s">
        <v>97</v>
      </c>
      <c r="K19" s="104"/>
      <c r="L19" s="104"/>
      <c r="M19" s="104"/>
      <c r="N19" s="104"/>
      <c r="O19" s="104"/>
      <c r="P19" s="113">
        <f ca="1">SUMIF($A$3:$E$26,J19,E$3:E$26)</f>
        <v>3</v>
      </c>
      <c r="Q19" s="113">
        <f ca="1">SUMIF($A$3:$G$26,J19,G$3:G$26)</f>
        <v>0</v>
      </c>
      <c r="R19" s="112">
        <f ca="1">SUMIF($A$3:$F$26,J19,$C$3:$D$26)</f>
        <v>0</v>
      </c>
      <c r="S19" s="112">
        <f ca="1">R19-Q19</f>
        <v>0</v>
      </c>
    </row>
    <row r="20" spans="1:19" x14ac:dyDescent="0.25">
      <c r="A20" s="109" t="s">
        <v>110</v>
      </c>
      <c r="B20" s="110" t="s">
        <v>109</v>
      </c>
      <c r="C20" s="104"/>
      <c r="D20" s="104"/>
      <c r="E20" s="108">
        <f t="shared" si="3"/>
        <v>1</v>
      </c>
      <c r="F20" s="107">
        <f t="shared" si="0"/>
        <v>1</v>
      </c>
      <c r="G20" s="106">
        <f t="shared" si="1"/>
        <v>0</v>
      </c>
      <c r="H20" s="106">
        <f t="shared" si="2"/>
        <v>0</v>
      </c>
      <c r="J20" s="114" t="s">
        <v>96</v>
      </c>
      <c r="K20" s="104"/>
      <c r="L20" s="104"/>
      <c r="M20" s="104"/>
      <c r="N20" s="104"/>
      <c r="O20" s="104"/>
      <c r="P20" s="113">
        <f ca="1">SUMIF($A$3:$E$26,J20,E$3:E$26)</f>
        <v>3</v>
      </c>
      <c r="Q20" s="113">
        <f ca="1">SUMIF($A$3:$G$26,J20,G$3:G$26)</f>
        <v>0</v>
      </c>
      <c r="R20" s="112">
        <f ca="1">SUMIF($A$3:$F$26,J20,$C$3:$D$26)</f>
        <v>0</v>
      </c>
      <c r="S20" s="112">
        <f ca="1">R20-Q20</f>
        <v>0</v>
      </c>
    </row>
    <row r="21" spans="1:19" x14ac:dyDescent="0.25">
      <c r="A21" s="109" t="s">
        <v>107</v>
      </c>
      <c r="B21" s="109" t="s">
        <v>106</v>
      </c>
      <c r="C21" s="104"/>
      <c r="D21" s="104"/>
      <c r="E21" s="108">
        <f t="shared" si="3"/>
        <v>1</v>
      </c>
      <c r="F21" s="107">
        <f t="shared" si="0"/>
        <v>1</v>
      </c>
      <c r="G21" s="106">
        <f t="shared" si="1"/>
        <v>0</v>
      </c>
      <c r="H21" s="106">
        <f t="shared" si="2"/>
        <v>0</v>
      </c>
      <c r="J21" s="114" t="s">
        <v>98</v>
      </c>
      <c r="K21" s="104"/>
      <c r="L21" s="104"/>
      <c r="M21" s="104"/>
      <c r="N21" s="104"/>
      <c r="O21" s="104"/>
      <c r="P21" s="113">
        <f ca="1">SUMIF($A$3:$E$26,J21,E$3:E$26)</f>
        <v>3</v>
      </c>
      <c r="Q21" s="113">
        <f ca="1">SUMIF($A$3:$G$26,J21,G$3:G$26)</f>
        <v>0</v>
      </c>
      <c r="R21" s="112">
        <f ca="1">SUMIF($A$3:$F$26,J21,$C$3:$D$26)</f>
        <v>0</v>
      </c>
      <c r="S21" s="112">
        <f ca="1">R21-Q21</f>
        <v>0</v>
      </c>
    </row>
    <row r="22" spans="1:19" x14ac:dyDescent="0.25">
      <c r="A22" s="109" t="s">
        <v>105</v>
      </c>
      <c r="B22" s="109" t="s">
        <v>104</v>
      </c>
      <c r="C22" s="104"/>
      <c r="D22" s="104"/>
      <c r="E22" s="108">
        <f t="shared" si="3"/>
        <v>1</v>
      </c>
      <c r="F22" s="107">
        <f t="shared" si="0"/>
        <v>1</v>
      </c>
      <c r="G22" s="106">
        <f t="shared" si="1"/>
        <v>0</v>
      </c>
      <c r="H22" s="106">
        <f t="shared" si="2"/>
        <v>0</v>
      </c>
      <c r="J22" s="111"/>
    </row>
    <row r="23" spans="1:19" x14ac:dyDescent="0.25">
      <c r="A23" s="109" t="s">
        <v>102</v>
      </c>
      <c r="B23" s="110" t="s">
        <v>101</v>
      </c>
      <c r="C23" s="104"/>
      <c r="D23" s="104"/>
      <c r="E23" s="108">
        <f t="shared" si="3"/>
        <v>1</v>
      </c>
      <c r="F23" s="107">
        <f t="shared" si="0"/>
        <v>1</v>
      </c>
      <c r="G23" s="106">
        <f t="shared" si="1"/>
        <v>0</v>
      </c>
      <c r="H23" s="106">
        <f t="shared" si="2"/>
        <v>0</v>
      </c>
    </row>
    <row r="24" spans="1:19" x14ac:dyDescent="0.25">
      <c r="A24" s="109" t="s">
        <v>100</v>
      </c>
      <c r="B24" s="109" t="s">
        <v>99</v>
      </c>
      <c r="C24" s="104"/>
      <c r="D24" s="104"/>
      <c r="E24" s="108">
        <f t="shared" si="3"/>
        <v>1</v>
      </c>
      <c r="F24" s="107">
        <f t="shared" si="0"/>
        <v>1</v>
      </c>
      <c r="G24" s="106">
        <f t="shared" si="1"/>
        <v>0</v>
      </c>
      <c r="H24" s="106">
        <f t="shared" si="2"/>
        <v>0</v>
      </c>
    </row>
    <row r="25" spans="1:19" x14ac:dyDescent="0.25">
      <c r="A25" s="109" t="s">
        <v>98</v>
      </c>
      <c r="B25" s="110" t="s">
        <v>97</v>
      </c>
      <c r="C25" s="104"/>
      <c r="D25" s="104"/>
      <c r="E25" s="108">
        <f t="shared" si="3"/>
        <v>1</v>
      </c>
      <c r="F25" s="107">
        <f t="shared" si="0"/>
        <v>1</v>
      </c>
      <c r="G25" s="106">
        <f t="shared" si="1"/>
        <v>0</v>
      </c>
      <c r="H25" s="106">
        <f t="shared" si="2"/>
        <v>0</v>
      </c>
    </row>
    <row r="26" spans="1:19" x14ac:dyDescent="0.25">
      <c r="A26" s="109" t="s">
        <v>96</v>
      </c>
      <c r="B26" s="109" t="s">
        <v>95</v>
      </c>
      <c r="C26" s="104"/>
      <c r="D26" s="104"/>
      <c r="E26" s="108">
        <f t="shared" si="3"/>
        <v>1</v>
      </c>
      <c r="F26" s="107">
        <f t="shared" si="0"/>
        <v>1</v>
      </c>
      <c r="G26" s="106">
        <f t="shared" si="1"/>
        <v>0</v>
      </c>
      <c r="H26" s="106">
        <f t="shared" si="2"/>
        <v>0</v>
      </c>
    </row>
    <row r="27" spans="1:19" ht="20.25" x14ac:dyDescent="0.25">
      <c r="A27" s="127" t="s">
        <v>94</v>
      </c>
      <c r="B27" s="127"/>
      <c r="C27" s="104"/>
      <c r="D27" s="104"/>
      <c r="E27" s="103"/>
      <c r="F27" s="103"/>
      <c r="G27" s="103"/>
      <c r="H27" s="103"/>
    </row>
    <row r="28" spans="1:19" x14ac:dyDescent="0.25">
      <c r="A28" s="105"/>
      <c r="B28" s="105"/>
      <c r="C28" s="104"/>
      <c r="D28" s="104"/>
      <c r="E28" s="103"/>
      <c r="F28" s="103"/>
      <c r="G28" s="103"/>
      <c r="H28" s="103"/>
    </row>
    <row r="29" spans="1:19" x14ac:dyDescent="0.25">
      <c r="A29" s="105"/>
      <c r="B29" s="105"/>
      <c r="C29" s="104"/>
      <c r="D29" s="104"/>
      <c r="E29" s="103"/>
      <c r="F29" s="103"/>
      <c r="G29" s="103"/>
      <c r="H29" s="103"/>
    </row>
    <row r="30" spans="1:19" x14ac:dyDescent="0.25">
      <c r="A30" s="105"/>
      <c r="B30" s="105"/>
      <c r="C30" s="104"/>
      <c r="D30" s="104"/>
      <c r="E30" s="103"/>
      <c r="F30" s="103"/>
      <c r="G30" s="103"/>
      <c r="H30" s="103"/>
    </row>
    <row r="31" spans="1:19" x14ac:dyDescent="0.25">
      <c r="A31" s="105"/>
      <c r="B31" s="105"/>
      <c r="C31" s="104"/>
      <c r="D31" s="104"/>
      <c r="E31" s="103"/>
      <c r="F31" s="103"/>
      <c r="G31" s="103"/>
      <c r="H31" s="103"/>
    </row>
    <row r="32" spans="1:19" ht="20.25" x14ac:dyDescent="0.25">
      <c r="A32" s="127" t="s">
        <v>93</v>
      </c>
      <c r="B32" s="127"/>
      <c r="C32" s="104"/>
      <c r="D32" s="104"/>
      <c r="E32" s="103"/>
      <c r="F32" s="103"/>
      <c r="G32" s="103"/>
      <c r="H32" s="103"/>
    </row>
    <row r="33" spans="1:8" x14ac:dyDescent="0.25">
      <c r="A33" s="105"/>
      <c r="B33" s="105"/>
      <c r="C33" s="104"/>
      <c r="D33" s="104"/>
      <c r="E33" s="103"/>
      <c r="F33" s="103"/>
      <c r="G33" s="103"/>
      <c r="H33" s="103"/>
    </row>
    <row r="34" spans="1:8" x14ac:dyDescent="0.25">
      <c r="A34" s="105"/>
      <c r="B34" s="105"/>
      <c r="C34" s="104"/>
      <c r="D34" s="104"/>
      <c r="E34" s="103"/>
      <c r="F34" s="103"/>
      <c r="G34" s="103"/>
      <c r="H34" s="103"/>
    </row>
    <row r="35" spans="1:8" ht="20.25" x14ac:dyDescent="0.25">
      <c r="A35" s="127" t="s">
        <v>92</v>
      </c>
      <c r="B35" s="127"/>
      <c r="C35" s="104"/>
      <c r="D35" s="104"/>
      <c r="E35" s="103"/>
      <c r="F35" s="103"/>
      <c r="G35" s="103"/>
      <c r="H35" s="103"/>
    </row>
    <row r="36" spans="1:8" x14ac:dyDescent="0.25">
      <c r="A36" s="105"/>
      <c r="B36" s="104"/>
      <c r="C36" s="104"/>
      <c r="D36" s="104"/>
      <c r="E36" s="103"/>
      <c r="F36" s="103"/>
      <c r="G36" s="103"/>
      <c r="H36" s="103"/>
    </row>
  </sheetData>
  <mergeCells count="4">
    <mergeCell ref="A35:B35"/>
    <mergeCell ref="A1:B1"/>
    <mergeCell ref="A27:B27"/>
    <mergeCell ref="A32:B3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ЕВРО12</vt:lpstr>
      <vt:lpstr>прогноз</vt:lpstr>
      <vt:lpstr>список (2)</vt:lpstr>
      <vt:lpstr>таблицы</vt:lpstr>
      <vt:lpstr>табл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Евро2012</dc:subject>
  <dc:creator>User</dc:creator>
  <cp:lastModifiedBy>User</cp:lastModifiedBy>
  <dcterms:created xsi:type="dcterms:W3CDTF">2012-05-31T11:56:43Z</dcterms:created>
  <dcterms:modified xsi:type="dcterms:W3CDTF">2012-06-03T12:06:19Z</dcterms:modified>
</cp:coreProperties>
</file>