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3955" windowHeight="11820"/>
  </bookViews>
  <sheets>
    <sheet name="Итоговая таблица" sheetId="1" r:id="rId1"/>
    <sheet name="1 день" sheetId="2" r:id="rId2"/>
    <sheet name="Для старта во 2ой день" sheetId="3" r:id="rId3"/>
    <sheet name="2 день" sheetId="4" r:id="rId4"/>
  </sheets>
  <calcPr calcId="145621"/>
</workbook>
</file>

<file path=xl/calcChain.xml><?xml version="1.0" encoding="utf-8"?>
<calcChain xmlns="http://schemas.openxmlformats.org/spreadsheetml/2006/main">
  <c r="Q30" i="3" l="1"/>
  <c r="P30" i="3"/>
  <c r="T66" i="3"/>
  <c r="U66" i="3"/>
  <c r="V66" i="3"/>
  <c r="T68" i="3"/>
  <c r="U68" i="3"/>
  <c r="V68" i="3"/>
  <c r="T70" i="3"/>
  <c r="U70" i="3"/>
  <c r="V70" i="3"/>
  <c r="T71" i="3"/>
  <c r="U71" i="3"/>
  <c r="V71" i="3" s="1"/>
  <c r="T72" i="3"/>
  <c r="U72" i="3"/>
  <c r="V72" i="3"/>
  <c r="T73" i="3"/>
  <c r="U73" i="3"/>
  <c r="V73" i="3" s="1"/>
  <c r="U65" i="3"/>
  <c r="T65" i="3"/>
  <c r="V65" i="3" s="1"/>
  <c r="N65" i="3"/>
  <c r="L65" i="3"/>
  <c r="M65" i="3"/>
  <c r="L73" i="3"/>
  <c r="M73" i="3" s="1"/>
  <c r="N73" i="3" s="1"/>
  <c r="L72" i="3"/>
  <c r="M72" i="3" s="1"/>
  <c r="N72" i="3" s="1"/>
  <c r="L71" i="3"/>
  <c r="M71" i="3" s="1"/>
  <c r="N71" i="3" s="1"/>
  <c r="L70" i="3"/>
  <c r="M70" i="3" s="1"/>
  <c r="N70" i="3" s="1"/>
  <c r="L68" i="3"/>
  <c r="M68" i="3" s="1"/>
  <c r="N68" i="3" s="1"/>
  <c r="L66" i="3"/>
  <c r="M66" i="3" s="1"/>
  <c r="N66" i="3" s="1"/>
  <c r="T28" i="1"/>
  <c r="S28" i="1"/>
  <c r="S10" i="1"/>
  <c r="T23" i="1"/>
  <c r="S23" i="1"/>
  <c r="U23" i="1" s="1"/>
  <c r="T22" i="1"/>
  <c r="S22" i="1"/>
  <c r="U22" i="1" s="1"/>
  <c r="T21" i="1"/>
  <c r="S21" i="1"/>
  <c r="U21" i="1" s="1"/>
  <c r="T20" i="1"/>
  <c r="S20" i="1"/>
  <c r="U20" i="1" s="1"/>
  <c r="T19" i="1"/>
  <c r="S19" i="1"/>
  <c r="U19" i="1" s="1"/>
  <c r="T18" i="1"/>
  <c r="S18" i="1"/>
  <c r="U18" i="1" s="1"/>
  <c r="T17" i="1"/>
  <c r="S17" i="1"/>
  <c r="U17" i="1" s="1"/>
  <c r="T16" i="1"/>
  <c r="S16" i="1"/>
  <c r="U16" i="1" s="1"/>
  <c r="T15" i="1"/>
  <c r="S15" i="1"/>
  <c r="U15" i="1" s="1"/>
  <c r="T14" i="1"/>
  <c r="S14" i="1"/>
  <c r="U14" i="1" s="1"/>
  <c r="T13" i="1"/>
  <c r="S13" i="1"/>
  <c r="U13" i="1" s="1"/>
  <c r="T12" i="1"/>
  <c r="S12" i="1"/>
  <c r="U12" i="1" s="1"/>
  <c r="T11" i="1"/>
  <c r="S11" i="1"/>
  <c r="U11" i="1" s="1"/>
  <c r="T10" i="1"/>
  <c r="U10" i="1"/>
  <c r="T9" i="1"/>
  <c r="S9" i="1"/>
  <c r="U9" i="1" s="1"/>
  <c r="T8" i="1"/>
  <c r="S8" i="1"/>
  <c r="U8" i="1" s="1"/>
  <c r="T7" i="1"/>
  <c r="S7" i="1"/>
  <c r="U7" i="1" s="1"/>
  <c r="T6" i="1"/>
  <c r="S6" i="1"/>
  <c r="U6" i="1" s="1"/>
  <c r="AC61" i="3"/>
  <c r="AB61" i="3"/>
  <c r="AD61" i="3" s="1"/>
  <c r="AC60" i="3"/>
  <c r="AB60" i="3"/>
  <c r="AD60" i="3" s="1"/>
  <c r="AC59" i="3"/>
  <c r="AB59" i="3"/>
  <c r="AD59" i="3" s="1"/>
  <c r="AC58" i="3"/>
  <c r="AB58" i="3"/>
  <c r="AD58" i="3" s="1"/>
  <c r="AC57" i="3"/>
  <c r="AB57" i="3"/>
  <c r="AD57" i="3" s="1"/>
  <c r="AC56" i="3"/>
  <c r="AB56" i="3"/>
  <c r="AD56" i="3" s="1"/>
  <c r="AC55" i="3"/>
  <c r="AB55" i="3"/>
  <c r="AD55" i="3" s="1"/>
  <c r="AC54" i="3"/>
  <c r="AB54" i="3"/>
  <c r="AD54" i="3" s="1"/>
  <c r="AC53" i="3"/>
  <c r="AB53" i="3"/>
  <c r="AD53" i="3" s="1"/>
  <c r="T49" i="3"/>
  <c r="V49" i="3" s="1"/>
  <c r="U61" i="3"/>
  <c r="U60" i="3"/>
  <c r="U59" i="3"/>
  <c r="U58" i="3"/>
  <c r="U57" i="3"/>
  <c r="U56" i="3"/>
  <c r="U53" i="3"/>
  <c r="L53" i="3"/>
  <c r="M53" i="3" s="1"/>
  <c r="N53" i="3" s="1"/>
  <c r="AC52" i="3"/>
  <c r="AB52" i="3"/>
  <c r="AC51" i="3"/>
  <c r="AB51" i="3"/>
  <c r="AC50" i="3"/>
  <c r="AB50" i="3"/>
  <c r="AC49" i="3"/>
  <c r="AB49" i="3"/>
  <c r="AC48" i="3"/>
  <c r="AB48" i="3"/>
  <c r="AC47" i="3"/>
  <c r="AB47" i="3"/>
  <c r="AC46" i="3"/>
  <c r="AB46" i="3"/>
  <c r="AC45" i="3"/>
  <c r="AB45" i="3"/>
  <c r="AC44" i="3"/>
  <c r="AB44" i="3"/>
  <c r="U45" i="3"/>
  <c r="U46" i="3"/>
  <c r="U47" i="3"/>
  <c r="U48" i="3"/>
  <c r="U49" i="3"/>
  <c r="U50" i="3"/>
  <c r="U51" i="3"/>
  <c r="U52" i="3"/>
  <c r="U54" i="3"/>
  <c r="U55" i="3"/>
  <c r="U44" i="3"/>
  <c r="T45" i="3"/>
  <c r="T46" i="3"/>
  <c r="T47" i="3"/>
  <c r="T48" i="3"/>
  <c r="T50" i="3"/>
  <c r="V50" i="3" s="1"/>
  <c r="T51" i="3"/>
  <c r="T52" i="3"/>
  <c r="V52" i="3" s="1"/>
  <c r="T53" i="3"/>
  <c r="T54" i="3"/>
  <c r="V54" i="3" s="1"/>
  <c r="T55" i="3"/>
  <c r="T56" i="3"/>
  <c r="T57" i="3"/>
  <c r="T58" i="3"/>
  <c r="T59" i="3"/>
  <c r="T60" i="3"/>
  <c r="T61" i="3"/>
  <c r="T44" i="3"/>
  <c r="V44" i="3" s="1"/>
  <c r="L56" i="3"/>
  <c r="M56" i="3" s="1"/>
  <c r="N56" i="3" s="1"/>
  <c r="L57" i="3"/>
  <c r="M57" i="3" s="1"/>
  <c r="N57" i="3" s="1"/>
  <c r="L58" i="3"/>
  <c r="M58" i="3" s="1"/>
  <c r="N58" i="3" s="1"/>
  <c r="L59" i="3"/>
  <c r="M59" i="3" s="1"/>
  <c r="N59" i="3" s="1"/>
  <c r="L60" i="3"/>
  <c r="M60" i="3" s="1"/>
  <c r="N60" i="3" s="1"/>
  <c r="L61" i="3"/>
  <c r="M61" i="3" s="1"/>
  <c r="N61" i="3" s="1"/>
  <c r="V55" i="3" l="1"/>
  <c r="V48" i="3"/>
  <c r="V46" i="3"/>
  <c r="V51" i="3"/>
  <c r="V47" i="3"/>
  <c r="V45" i="3"/>
  <c r="AD44" i="3"/>
  <c r="AD45" i="3"/>
  <c r="AD46" i="3"/>
  <c r="AD47" i="3"/>
  <c r="AD48" i="3"/>
  <c r="AD49" i="3"/>
  <c r="AD50" i="3"/>
  <c r="AD51" i="3"/>
  <c r="AD52" i="3"/>
  <c r="V61" i="3"/>
  <c r="V59" i="3"/>
  <c r="V57" i="3"/>
  <c r="V60" i="3"/>
  <c r="V58" i="3"/>
  <c r="V56" i="3"/>
  <c r="V53" i="3"/>
  <c r="U28" i="1"/>
  <c r="K54" i="4" l="1"/>
  <c r="L54" i="4"/>
  <c r="I27" i="4"/>
  <c r="J27" i="4"/>
  <c r="K27" i="4"/>
  <c r="L27" i="4"/>
  <c r="I24" i="4"/>
  <c r="J24" i="4"/>
  <c r="K24" i="4"/>
  <c r="K56" i="4"/>
  <c r="J56" i="4"/>
  <c r="I56" i="4"/>
  <c r="L56" i="4" s="1"/>
  <c r="K55" i="4"/>
  <c r="J55" i="4"/>
  <c r="I55" i="4"/>
  <c r="J54" i="4"/>
  <c r="I54" i="4"/>
  <c r="K53" i="4"/>
  <c r="J53" i="4"/>
  <c r="I53" i="4"/>
  <c r="L53" i="4" s="1"/>
  <c r="K52" i="4"/>
  <c r="J52" i="4"/>
  <c r="I52" i="4"/>
  <c r="K51" i="4"/>
  <c r="J51" i="4"/>
  <c r="I51" i="4"/>
  <c r="K50" i="4"/>
  <c r="J50" i="4"/>
  <c r="I50" i="4"/>
  <c r="K49" i="4"/>
  <c r="J49" i="4"/>
  <c r="I49" i="4"/>
  <c r="K48" i="4"/>
  <c r="J48" i="4"/>
  <c r="I48" i="4"/>
  <c r="K47" i="4"/>
  <c r="J47" i="4"/>
  <c r="I47" i="4"/>
  <c r="K37" i="4"/>
  <c r="J37" i="4"/>
  <c r="I37" i="4"/>
  <c r="K34" i="4"/>
  <c r="J34" i="4"/>
  <c r="I34" i="4"/>
  <c r="K33" i="4"/>
  <c r="J33" i="4"/>
  <c r="I33" i="4"/>
  <c r="K32" i="4"/>
  <c r="J32" i="4"/>
  <c r="I32" i="4"/>
  <c r="L32" i="4" s="1"/>
  <c r="K31" i="4"/>
  <c r="J31" i="4"/>
  <c r="I31" i="4"/>
  <c r="K30" i="4"/>
  <c r="J30" i="4"/>
  <c r="I30" i="4"/>
  <c r="K26" i="4"/>
  <c r="J26" i="4"/>
  <c r="I26" i="4"/>
  <c r="K25" i="4"/>
  <c r="J25" i="4"/>
  <c r="I25" i="4"/>
  <c r="L25" i="4" s="1"/>
  <c r="K23" i="4"/>
  <c r="J23" i="4"/>
  <c r="I23" i="4"/>
  <c r="K22" i="4"/>
  <c r="J22" i="4"/>
  <c r="I22" i="4"/>
  <c r="K21" i="4"/>
  <c r="J21" i="4"/>
  <c r="I21" i="4"/>
  <c r="K20" i="4"/>
  <c r="J20" i="4"/>
  <c r="I20" i="4"/>
  <c r="K19" i="4"/>
  <c r="J19" i="4"/>
  <c r="I19" i="4"/>
  <c r="L19" i="4" s="1"/>
  <c r="K18" i="4"/>
  <c r="J18" i="4"/>
  <c r="I18" i="4"/>
  <c r="K17" i="4"/>
  <c r="J17" i="4"/>
  <c r="I17" i="4"/>
  <c r="K16" i="4"/>
  <c r="J16" i="4"/>
  <c r="I16" i="4"/>
  <c r="L16" i="4" s="1"/>
  <c r="K15" i="4"/>
  <c r="J15" i="4"/>
  <c r="I15" i="4"/>
  <c r="K14" i="4"/>
  <c r="J14" i="4"/>
  <c r="I14" i="4"/>
  <c r="L14" i="4" s="1"/>
  <c r="K13" i="4"/>
  <c r="J13" i="4"/>
  <c r="I13" i="4"/>
  <c r="K12" i="4"/>
  <c r="J12" i="4"/>
  <c r="I12" i="4"/>
  <c r="K11" i="4"/>
  <c r="J11" i="4"/>
  <c r="I11" i="4"/>
  <c r="K10" i="4"/>
  <c r="J10" i="4"/>
  <c r="I10" i="4"/>
  <c r="K9" i="4"/>
  <c r="J9" i="4"/>
  <c r="I9" i="4"/>
  <c r="K8" i="4"/>
  <c r="J8" i="4"/>
  <c r="I8" i="4"/>
  <c r="L8" i="4" s="1"/>
  <c r="K7" i="4"/>
  <c r="J7" i="4"/>
  <c r="I7" i="4"/>
  <c r="K6" i="4"/>
  <c r="J6" i="4"/>
  <c r="I6" i="4"/>
  <c r="L6" i="4" s="1"/>
  <c r="L26" i="4" l="1"/>
  <c r="L24" i="4"/>
  <c r="L23" i="4"/>
  <c r="L22" i="4"/>
  <c r="L21" i="4"/>
  <c r="L20" i="4"/>
  <c r="L55" i="4"/>
  <c r="L18" i="4"/>
  <c r="L17" i="4"/>
  <c r="L34" i="4"/>
  <c r="L33" i="4"/>
  <c r="L15" i="4"/>
  <c r="L37" i="4"/>
  <c r="L13" i="4"/>
  <c r="L31" i="4"/>
  <c r="L52" i="4"/>
  <c r="L51" i="4"/>
  <c r="L12" i="4"/>
  <c r="L50" i="4"/>
  <c r="L11" i="4"/>
  <c r="L49" i="4"/>
  <c r="L10" i="4"/>
  <c r="L48" i="4"/>
  <c r="L9" i="4"/>
  <c r="L7" i="4"/>
  <c r="L47" i="4"/>
  <c r="L30" i="4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P25" i="3" l="1"/>
  <c r="P26" i="3"/>
  <c r="P27" i="3"/>
  <c r="P28" i="3"/>
  <c r="P29" i="3"/>
  <c r="P31" i="3"/>
  <c r="P32" i="3"/>
  <c r="P33" i="3"/>
  <c r="P34" i="3"/>
  <c r="P35" i="3"/>
  <c r="P36" i="3"/>
  <c r="P37" i="3"/>
  <c r="P38" i="3"/>
  <c r="P24" i="3"/>
  <c r="P23" i="3"/>
  <c r="H30" i="3"/>
  <c r="H29" i="3"/>
  <c r="H31" i="3"/>
  <c r="H32" i="3"/>
  <c r="H33" i="3"/>
  <c r="H34" i="3"/>
  <c r="H35" i="3"/>
  <c r="H36" i="3"/>
  <c r="H37" i="3"/>
  <c r="H38" i="3"/>
  <c r="H28" i="3"/>
  <c r="H25" i="3"/>
  <c r="H26" i="3"/>
  <c r="H27" i="3"/>
  <c r="H24" i="3"/>
  <c r="H2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3" i="3"/>
  <c r="E28" i="3"/>
  <c r="E38" i="3"/>
  <c r="E37" i="3"/>
  <c r="E36" i="3"/>
  <c r="E35" i="3"/>
  <c r="E34" i="3"/>
  <c r="E33" i="3"/>
  <c r="E32" i="3"/>
  <c r="E31" i="3"/>
  <c r="E30" i="3"/>
  <c r="E29" i="3"/>
  <c r="K55" i="2"/>
  <c r="J55" i="2"/>
  <c r="I55" i="2"/>
  <c r="L55" i="2" s="1"/>
  <c r="K54" i="2"/>
  <c r="J54" i="2"/>
  <c r="L54" i="2" s="1"/>
  <c r="I54" i="2"/>
  <c r="K53" i="2"/>
  <c r="J53" i="2"/>
  <c r="I53" i="2"/>
  <c r="K52" i="2"/>
  <c r="J52" i="2"/>
  <c r="I52" i="2"/>
  <c r="K51" i="2"/>
  <c r="J51" i="2"/>
  <c r="I51" i="2"/>
  <c r="K50" i="2"/>
  <c r="J50" i="2"/>
  <c r="L50" i="2" s="1"/>
  <c r="I50" i="2"/>
  <c r="K49" i="2"/>
  <c r="J49" i="2"/>
  <c r="I49" i="2"/>
  <c r="K48" i="2"/>
  <c r="J48" i="2"/>
  <c r="L48" i="2" s="1"/>
  <c r="I48" i="2"/>
  <c r="K47" i="2"/>
  <c r="J47" i="2"/>
  <c r="I47" i="2"/>
  <c r="K46" i="2"/>
  <c r="J46" i="2"/>
  <c r="I46" i="2"/>
  <c r="E24" i="3"/>
  <c r="E25" i="3"/>
  <c r="E26" i="3"/>
  <c r="E27" i="3"/>
  <c r="E23" i="3"/>
  <c r="K36" i="2"/>
  <c r="J36" i="2"/>
  <c r="I36" i="2"/>
  <c r="K33" i="2"/>
  <c r="J33" i="2"/>
  <c r="I33" i="2"/>
  <c r="K32" i="2"/>
  <c r="J32" i="2"/>
  <c r="I32" i="2"/>
  <c r="K31" i="2"/>
  <c r="J31" i="2"/>
  <c r="I31" i="2"/>
  <c r="K30" i="2"/>
  <c r="J30" i="2"/>
  <c r="I30" i="2"/>
  <c r="K29" i="2"/>
  <c r="J29" i="2"/>
  <c r="I29" i="2"/>
  <c r="E18" i="3"/>
  <c r="E19" i="3"/>
  <c r="E20" i="3"/>
  <c r="E21" i="3"/>
  <c r="E22" i="3"/>
  <c r="E17" i="3"/>
  <c r="E16" i="3"/>
  <c r="E15" i="3"/>
  <c r="E9" i="3"/>
  <c r="E10" i="3"/>
  <c r="E11" i="3"/>
  <c r="E12" i="3"/>
  <c r="E13" i="3"/>
  <c r="E14" i="3"/>
  <c r="E8" i="3"/>
  <c r="E6" i="3"/>
  <c r="E7" i="3"/>
  <c r="E5" i="3"/>
  <c r="E4" i="3"/>
  <c r="E3" i="3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5" i="2"/>
  <c r="K26" i="2"/>
  <c r="K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5" i="2"/>
  <c r="J26" i="2"/>
  <c r="J6" i="2"/>
  <c r="I8" i="2"/>
  <c r="I7" i="2"/>
  <c r="L7" i="2" s="1"/>
  <c r="I9" i="2"/>
  <c r="L9" i="2" s="1"/>
  <c r="I10" i="2"/>
  <c r="L10" i="2" s="1"/>
  <c r="I11" i="2"/>
  <c r="L11" i="2" s="1"/>
  <c r="I12" i="2"/>
  <c r="L12" i="2" s="1"/>
  <c r="I13" i="2"/>
  <c r="L13" i="2" s="1"/>
  <c r="I14" i="2"/>
  <c r="L14" i="2" s="1"/>
  <c r="I15" i="2"/>
  <c r="L15" i="2" s="1"/>
  <c r="I16" i="2"/>
  <c r="L16" i="2" s="1"/>
  <c r="I17" i="2"/>
  <c r="L17" i="2" s="1"/>
  <c r="I18" i="2"/>
  <c r="L18" i="2" s="1"/>
  <c r="I19" i="2"/>
  <c r="L19" i="2" s="1"/>
  <c r="I20" i="2"/>
  <c r="L20" i="2" s="1"/>
  <c r="I21" i="2"/>
  <c r="L21" i="2" s="1"/>
  <c r="I22" i="2"/>
  <c r="L22" i="2" s="1"/>
  <c r="I23" i="2"/>
  <c r="L23" i="2" s="1"/>
  <c r="I25" i="2"/>
  <c r="L25" i="2" s="1"/>
  <c r="I26" i="2"/>
  <c r="L26" i="2" s="1"/>
  <c r="I6" i="2"/>
  <c r="L6" i="2" s="1"/>
  <c r="L8" i="2" l="1"/>
  <c r="L31" i="2"/>
  <c r="L46" i="2"/>
  <c r="L47" i="2"/>
  <c r="L49" i="2"/>
  <c r="L51" i="2"/>
  <c r="L52" i="2"/>
  <c r="L53" i="2"/>
  <c r="L36" i="2"/>
  <c r="L33" i="2"/>
  <c r="L32" i="2"/>
  <c r="L30" i="2"/>
  <c r="L29" i="2"/>
</calcChain>
</file>

<file path=xl/sharedStrings.xml><?xml version="1.0" encoding="utf-8"?>
<sst xmlns="http://schemas.openxmlformats.org/spreadsheetml/2006/main" count="1118" uniqueCount="149">
  <si>
    <t>Открытое первенство Иркутского научного центра по лыжным гонкам</t>
  </si>
  <si>
    <t>Подразд.</t>
  </si>
  <si>
    <t>год</t>
  </si>
  <si>
    <t>Возр.</t>
  </si>
  <si>
    <t xml:space="preserve">Место в </t>
  </si>
  <si>
    <t>Подр.</t>
  </si>
  <si>
    <t>Чистое</t>
  </si>
  <si>
    <t>Место</t>
  </si>
  <si>
    <t>ФИО</t>
  </si>
  <si>
    <t>ИНЦ</t>
  </si>
  <si>
    <t>рожд.</t>
  </si>
  <si>
    <t>группа</t>
  </si>
  <si>
    <t xml:space="preserve">I </t>
  </si>
  <si>
    <t>II</t>
  </si>
  <si>
    <t>возр.гр.</t>
  </si>
  <si>
    <t>груп.</t>
  </si>
  <si>
    <t>Мужчины - 7,5 км (2 круга по 3,75 км)</t>
  </si>
  <si>
    <t>IV</t>
  </si>
  <si>
    <t>I</t>
  </si>
  <si>
    <t>3</t>
  </si>
  <si>
    <t>ЛИН</t>
  </si>
  <si>
    <t>I / 10</t>
  </si>
  <si>
    <t>4</t>
  </si>
  <si>
    <t>III</t>
  </si>
  <si>
    <t>Чебыкин Александр</t>
  </si>
  <si>
    <t>7</t>
  </si>
  <si>
    <t>8</t>
  </si>
  <si>
    <t>Хакимов Михаил</t>
  </si>
  <si>
    <t>Белоусов Олег</t>
  </si>
  <si>
    <t>II / 9</t>
  </si>
  <si>
    <t>9</t>
  </si>
  <si>
    <t>10</t>
  </si>
  <si>
    <t>ИЗК</t>
  </si>
  <si>
    <t>V</t>
  </si>
  <si>
    <t>Сафаров Алексей</t>
  </si>
  <si>
    <t>ИСЭМ</t>
  </si>
  <si>
    <t>III / 8</t>
  </si>
  <si>
    <t>Брагин Эдуард</t>
  </si>
  <si>
    <t>ИрИХ</t>
  </si>
  <si>
    <t>Ашурков Сергей</t>
  </si>
  <si>
    <t>Алексеев Петр</t>
  </si>
  <si>
    <t>Черемных Алексей</t>
  </si>
  <si>
    <t>Черемных Александр</t>
  </si>
  <si>
    <t>Китов Александр</t>
  </si>
  <si>
    <t>ИГ</t>
  </si>
  <si>
    <t>Мужчины старше 70 лет - 5,0 км (2 круга по 2,5 км)</t>
  </si>
  <si>
    <t>VI</t>
  </si>
  <si>
    <t>ИСЗФ</t>
  </si>
  <si>
    <t>Агафонов Глеб</t>
  </si>
  <si>
    <t>VII</t>
  </si>
  <si>
    <t>Мужчины старше 80 лет - 5,0 км (2 круга по 2,5 км)</t>
  </si>
  <si>
    <t>Женщины -5,0 км (2 круга по 2,5 км)</t>
  </si>
  <si>
    <t>Кустова Ольга</t>
  </si>
  <si>
    <t>Базарова Екатерина</t>
  </si>
  <si>
    <t>Соловей Оксана</t>
  </si>
  <si>
    <t>НЦПЗСРЧ</t>
  </si>
  <si>
    <t>Изосимова Оксана</t>
  </si>
  <si>
    <t>Яхненко Вера</t>
  </si>
  <si>
    <t xml:space="preserve">Соревнования проведены при финансовой поддержке ИТО профсоюза работников РАН </t>
  </si>
  <si>
    <t>Итоги  Первенства  ИНЦ  РАН</t>
  </si>
  <si>
    <t>Подразделения</t>
  </si>
  <si>
    <t>Очки</t>
  </si>
  <si>
    <t>Согласно  "Положению о соревнованиях",</t>
  </si>
  <si>
    <t>участники, стартовавшие только в 1-й день</t>
  </si>
  <si>
    <t xml:space="preserve">соревнований, получают половину очков </t>
  </si>
  <si>
    <t>в соответствии с занятым местом.</t>
  </si>
  <si>
    <t>Чебыкин Евгений</t>
  </si>
  <si>
    <t>Татаринов Александр</t>
  </si>
  <si>
    <t>Декабрев Илья</t>
  </si>
  <si>
    <t>Беляева Ксения</t>
  </si>
  <si>
    <t>Шаранов Анатолий</t>
  </si>
  <si>
    <t>Караваев Юрий А.</t>
  </si>
  <si>
    <t>Кутимский Иван</t>
  </si>
  <si>
    <t>Мехоношин Петр</t>
  </si>
  <si>
    <t>Сиянов Денис</t>
  </si>
  <si>
    <t>Кан Егор</t>
  </si>
  <si>
    <t>Салимов Борис</t>
  </si>
  <si>
    <t>Соловаров Иннокентий</t>
  </si>
  <si>
    <t>Мужчины старше 80 лет -5,0 км (2 круг по 2,5 км)</t>
  </si>
  <si>
    <t>Номер</t>
  </si>
  <si>
    <t>Амосов Вячеслав</t>
  </si>
  <si>
    <t>Лазарев Иван</t>
  </si>
  <si>
    <t>Иванов Егор</t>
  </si>
  <si>
    <t>Хлыстов Олег</t>
  </si>
  <si>
    <t>Личный</t>
  </si>
  <si>
    <t>Время</t>
  </si>
  <si>
    <t>старта</t>
  </si>
  <si>
    <t>Отметка</t>
  </si>
  <si>
    <t>1 круг</t>
  </si>
  <si>
    <t>финиша</t>
  </si>
  <si>
    <t>-</t>
  </si>
  <si>
    <t>Время на круге</t>
  </si>
  <si>
    <t>Итоговое</t>
  </si>
  <si>
    <t>Вариант 1</t>
  </si>
  <si>
    <t>Вариант 2</t>
  </si>
  <si>
    <t>Отставание от лидера в группе</t>
  </si>
  <si>
    <t>Группа</t>
  </si>
  <si>
    <t>Время 1ого дня</t>
  </si>
  <si>
    <t>Караваев Юрий</t>
  </si>
  <si>
    <t>Росомахина Анна</t>
  </si>
  <si>
    <t>Хан Полина</t>
  </si>
  <si>
    <t>Красноштанова Наталья</t>
  </si>
  <si>
    <t>Каменская Лариса</t>
  </si>
  <si>
    <t>СШОР Россия</t>
  </si>
  <si>
    <t>Отставание от абсолюта по М, М+, Ж</t>
  </si>
  <si>
    <t>Стартовый номер</t>
  </si>
  <si>
    <t>I  круг</t>
  </si>
  <si>
    <t>II круг</t>
  </si>
  <si>
    <t>Общее</t>
  </si>
  <si>
    <t>Герасимов Илья</t>
  </si>
  <si>
    <t>Шаповалов Вячеслав</t>
  </si>
  <si>
    <t>только 2ой день</t>
  </si>
  <si>
    <t>не участвовали во 2ой день</t>
  </si>
  <si>
    <t>Время старта 12:00:00</t>
  </si>
  <si>
    <t>Разница с предыдущим</t>
  </si>
  <si>
    <t>абсолют</t>
  </si>
  <si>
    <t>НЦ ПЗСРЧ</t>
  </si>
  <si>
    <t>0:05:30 *</t>
  </si>
  <si>
    <t>В порядке возрастания чистого времени</t>
  </si>
  <si>
    <t>0:03:00 *</t>
  </si>
  <si>
    <t>0:01:10 *</t>
  </si>
  <si>
    <t>0:08:14 *</t>
  </si>
  <si>
    <t>0:07:00 *</t>
  </si>
  <si>
    <t>0:01:00 *</t>
  </si>
  <si>
    <t>0:01:40 *</t>
  </si>
  <si>
    <t>Чистое время</t>
  </si>
  <si>
    <t>4 / 7</t>
  </si>
  <si>
    <t>5 / 6</t>
  </si>
  <si>
    <t xml:space="preserve"> / 5</t>
  </si>
  <si>
    <t xml:space="preserve"> / 3</t>
  </si>
  <si>
    <t xml:space="preserve"> / 4</t>
  </si>
  <si>
    <t>Судейская команда: Кутимский А.М. (СШОР России), Шеметов Н.Г. (ИЗК), Григорьева Т.А. (ЛИН), Кустова О.В. (ЛИН)</t>
  </si>
  <si>
    <t>* - при отставании от абсолютного лидера более чем на 10 мин - время отставания корректировалось</t>
  </si>
  <si>
    <t>Чистое время, мин</t>
  </si>
  <si>
    <t>*</t>
  </si>
  <si>
    <t>Пересчет времени финишного протокола 2ого дня с учетом коррекции времени отставания</t>
  </si>
  <si>
    <t>Þ</t>
  </si>
  <si>
    <t>Перепроверка</t>
  </si>
  <si>
    <t>Для копирования в итоговый протокол</t>
  </si>
  <si>
    <t>Мужчины - 7,5 км (2 круга по 3,75 км), стартовавшие только во 2ой день, вне зачета</t>
  </si>
  <si>
    <t>время старта с пересчетом</t>
  </si>
  <si>
    <t>отметка 1 круга</t>
  </si>
  <si>
    <t>отметка финиша</t>
  </si>
  <si>
    <t>чистое на 1 круге</t>
  </si>
  <si>
    <t>чистое на 2 круге</t>
  </si>
  <si>
    <t>чистое общее</t>
  </si>
  <si>
    <t>отставание без пересчета, которое должно было быть</t>
  </si>
  <si>
    <t xml:space="preserve">03.02.2024 г.            1-й день -  Классический стиль                   Т воздуха на старте = -17°С,  ясно   </t>
  </si>
  <si>
    <t>04.02.2024 г.           2-й день -  Гонка преследования                 Т воздуха на старте = -17°С,  облачно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</si>
</sst>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3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1" fillId="0" borderId="0" xfId="0" applyFont="1" applyFill="1" applyBorder="1"/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/>
    <xf numFmtId="0" fontId="1" fillId="0" borderId="6" xfId="0" applyFont="1" applyFill="1" applyBorder="1"/>
    <xf numFmtId="0" fontId="1" fillId="0" borderId="7" xfId="0" applyFont="1" applyFill="1" applyBorder="1" applyAlignment="1">
      <alignment horizontal="center"/>
    </xf>
    <xf numFmtId="0" fontId="3" fillId="0" borderId="0" xfId="0" applyFont="1" applyFill="1" applyBorder="1"/>
    <xf numFmtId="0" fontId="1" fillId="0" borderId="1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0" xfId="0" applyFont="1" applyFill="1" applyBorder="1"/>
    <xf numFmtId="0" fontId="1" fillId="0" borderId="12" xfId="0" applyFont="1" applyFill="1" applyBorder="1"/>
    <xf numFmtId="0" fontId="1" fillId="0" borderId="1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21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21" fontId="5" fillId="0" borderId="0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6" fillId="0" borderId="0" xfId="0" applyFont="1" applyFill="1" applyBorder="1"/>
    <xf numFmtId="164" fontId="5" fillId="0" borderId="0" xfId="0" applyNumberFormat="1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7" fillId="0" borderId="0" xfId="0" applyFont="1" applyFill="1" applyBorder="1"/>
    <xf numFmtId="0" fontId="0" fillId="0" borderId="13" xfId="0" applyBorder="1"/>
    <xf numFmtId="0" fontId="9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/>
    <xf numFmtId="0" fontId="6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4" fillId="0" borderId="0" xfId="0" applyFont="1" applyFill="1" applyBorder="1" applyAlignment="1">
      <alignment horizontal="left"/>
    </xf>
    <xf numFmtId="21" fontId="5" fillId="0" borderId="0" xfId="0" applyNumberFormat="1" applyFont="1" applyFill="1" applyBorder="1"/>
    <xf numFmtId="0" fontId="12" fillId="0" borderId="9" xfId="0" applyFont="1" applyFill="1" applyBorder="1" applyAlignment="1">
      <alignment horizontal="left"/>
    </xf>
    <xf numFmtId="0" fontId="11" fillId="0" borderId="10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4" fillId="0" borderId="0" xfId="0" applyFont="1"/>
    <xf numFmtId="21" fontId="0" fillId="0" borderId="0" xfId="0" applyNumberFormat="1"/>
    <xf numFmtId="0" fontId="0" fillId="0" borderId="0" xfId="0" applyAlignment="1">
      <alignment horizontal="center"/>
    </xf>
    <xf numFmtId="0" fontId="0" fillId="0" borderId="5" xfId="0" applyBorder="1"/>
    <xf numFmtId="0" fontId="0" fillId="0" borderId="8" xfId="0" applyBorder="1"/>
    <xf numFmtId="21" fontId="0" fillId="0" borderId="13" xfId="0" applyNumberFormat="1" applyBorder="1" applyAlignment="1">
      <alignment horizontal="center"/>
    </xf>
    <xf numFmtId="21" fontId="0" fillId="0" borderId="13" xfId="0" applyNumberFormat="1" applyBorder="1"/>
    <xf numFmtId="0" fontId="0" fillId="0" borderId="16" xfId="0" applyBorder="1"/>
    <xf numFmtId="0" fontId="0" fillId="0" borderId="0" xfId="0" applyBorder="1" applyAlignment="1">
      <alignment horizontal="center"/>
    </xf>
    <xf numFmtId="21" fontId="0" fillId="0" borderId="0" xfId="0" applyNumberFormat="1" applyBorder="1"/>
    <xf numFmtId="21" fontId="0" fillId="0" borderId="16" xfId="0" applyNumberFormat="1" applyBorder="1"/>
    <xf numFmtId="0" fontId="14" fillId="0" borderId="13" xfId="0" applyFont="1" applyBorder="1"/>
    <xf numFmtId="21" fontId="0" fillId="0" borderId="0" xfId="0" applyNumberFormat="1" applyBorder="1" applyAlignment="1">
      <alignment horizontal="center"/>
    </xf>
    <xf numFmtId="21" fontId="0" fillId="0" borderId="0" xfId="0" applyNumberFormat="1" applyFill="1" applyBorder="1" applyAlignment="1">
      <alignment horizontal="center"/>
    </xf>
    <xf numFmtId="21" fontId="0" fillId="0" borderId="8" xfId="0" applyNumberFormat="1" applyFill="1" applyBorder="1" applyAlignment="1">
      <alignment horizontal="center"/>
    </xf>
    <xf numFmtId="21" fontId="0" fillId="0" borderId="14" xfId="0" applyNumberForma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0" borderId="5" xfId="0" applyFont="1" applyFill="1" applyBorder="1"/>
    <xf numFmtId="21" fontId="5" fillId="0" borderId="5" xfId="0" applyNumberFormat="1" applyFont="1" applyFill="1" applyBorder="1"/>
    <xf numFmtId="0" fontId="15" fillId="0" borderId="0" xfId="0" applyFont="1"/>
    <xf numFmtId="0" fontId="15" fillId="0" borderId="5" xfId="0" applyFont="1" applyBorder="1"/>
    <xf numFmtId="0" fontId="16" fillId="0" borderId="4" xfId="0" applyFont="1" applyFill="1" applyBorder="1" applyAlignment="1">
      <alignment horizontal="center"/>
    </xf>
    <xf numFmtId="46" fontId="15" fillId="0" borderId="13" xfId="0" applyNumberFormat="1" applyFont="1" applyBorder="1"/>
    <xf numFmtId="0" fontId="15" fillId="0" borderId="12" xfId="0" applyFont="1" applyBorder="1"/>
    <xf numFmtId="0" fontId="16" fillId="0" borderId="13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21" fontId="0" fillId="0" borderId="0" xfId="0" applyNumberFormat="1" applyFill="1" applyBorder="1" applyAlignment="1">
      <alignment horizontal="left"/>
    </xf>
    <xf numFmtId="0" fontId="13" fillId="0" borderId="0" xfId="0" applyFont="1"/>
    <xf numFmtId="21" fontId="13" fillId="0" borderId="18" xfId="0" applyNumberFormat="1" applyFont="1" applyFill="1" applyBorder="1" applyAlignment="1">
      <alignment horizontal="center"/>
    </xf>
    <xf numFmtId="21" fontId="13" fillId="0" borderId="16" xfId="0" applyNumberFormat="1" applyFont="1" applyBorder="1" applyAlignment="1">
      <alignment horizontal="center"/>
    </xf>
    <xf numFmtId="0" fontId="13" fillId="0" borderId="16" xfId="0" applyFont="1" applyBorder="1"/>
    <xf numFmtId="0" fontId="13" fillId="3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21" fontId="0" fillId="0" borderId="21" xfId="0" applyNumberFormat="1" applyBorder="1" applyAlignment="1">
      <alignment horizontal="center"/>
    </xf>
    <xf numFmtId="21" fontId="0" fillId="0" borderId="21" xfId="0" applyNumberFormat="1" applyBorder="1"/>
    <xf numFmtId="0" fontId="0" fillId="0" borderId="21" xfId="0" applyBorder="1" applyAlignment="1">
      <alignment horizontal="center"/>
    </xf>
    <xf numFmtId="0" fontId="0" fillId="4" borderId="21" xfId="0" applyFill="1" applyBorder="1" applyAlignment="1">
      <alignment horizontal="center"/>
    </xf>
    <xf numFmtId="21" fontId="13" fillId="0" borderId="0" xfId="0" applyNumberFormat="1" applyFont="1"/>
    <xf numFmtId="21" fontId="13" fillId="0" borderId="0" xfId="0" applyNumberFormat="1" applyFont="1" applyBorder="1" applyAlignment="1">
      <alignment horizontal="center"/>
    </xf>
    <xf numFmtId="21" fontId="13" fillId="0" borderId="0" xfId="0" applyNumberFormat="1" applyFont="1" applyAlignment="1">
      <alignment horizontal="center"/>
    </xf>
    <xf numFmtId="0" fontId="13" fillId="0" borderId="0" xfId="0" applyFont="1" applyFill="1" applyBorder="1" applyAlignment="1">
      <alignment horizontal="center"/>
    </xf>
    <xf numFmtId="21" fontId="1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46" fontId="15" fillId="0" borderId="0" xfId="0" applyNumberFormat="1" applyFont="1" applyBorder="1"/>
    <xf numFmtId="0" fontId="9" fillId="0" borderId="0" xfId="0" applyFont="1"/>
    <xf numFmtId="0" fontId="5" fillId="0" borderId="5" xfId="0" applyFont="1" applyFill="1" applyBorder="1" applyAlignment="1">
      <alignment horizontal="left"/>
    </xf>
    <xf numFmtId="0" fontId="17" fillId="0" borderId="0" xfId="0" applyFont="1"/>
    <xf numFmtId="0" fontId="5" fillId="0" borderId="7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21" fontId="9" fillId="0" borderId="0" xfId="0" applyNumberFormat="1" applyFont="1" applyBorder="1"/>
    <xf numFmtId="0" fontId="9" fillId="0" borderId="13" xfId="0" applyFont="1" applyBorder="1"/>
    <xf numFmtId="0" fontId="17" fillId="0" borderId="13" xfId="0" applyFont="1" applyBorder="1"/>
    <xf numFmtId="21" fontId="9" fillId="0" borderId="13" xfId="0" applyNumberFormat="1" applyFont="1" applyBorder="1" applyAlignment="1">
      <alignment horizontal="center"/>
    </xf>
    <xf numFmtId="21" fontId="9" fillId="0" borderId="13" xfId="0" applyNumberFormat="1" applyFont="1" applyBorder="1"/>
    <xf numFmtId="0" fontId="0" fillId="0" borderId="16" xfId="0" applyFill="1" applyBorder="1"/>
    <xf numFmtId="0" fontId="0" fillId="0" borderId="16" xfId="0" applyFill="1" applyBorder="1" applyAlignment="1">
      <alignment horizontal="center"/>
    </xf>
    <xf numFmtId="0" fontId="0" fillId="0" borderId="16" xfId="0" applyFill="1" applyBorder="1" applyAlignment="1">
      <alignment horizontal="left"/>
    </xf>
    <xf numFmtId="0" fontId="0" fillId="0" borderId="11" xfId="0" applyFill="1" applyBorder="1"/>
    <xf numFmtId="0" fontId="0" fillId="0" borderId="11" xfId="0" applyFill="1" applyBorder="1" applyAlignment="1">
      <alignment horizontal="center"/>
    </xf>
    <xf numFmtId="21" fontId="0" fillId="0" borderId="11" xfId="0" applyNumberFormat="1" applyFill="1" applyBorder="1" applyAlignment="1">
      <alignment horizontal="center"/>
    </xf>
    <xf numFmtId="21" fontId="0" fillId="0" borderId="0" xfId="0" applyNumberFormat="1" applyFill="1" applyAlignment="1">
      <alignment horizontal="center"/>
    </xf>
    <xf numFmtId="0" fontId="0" fillId="0" borderId="0" xfId="0" applyFill="1"/>
    <xf numFmtId="0" fontId="0" fillId="0" borderId="15" xfId="0" applyFill="1" applyBorder="1"/>
    <xf numFmtId="0" fontId="0" fillId="0" borderId="15" xfId="0" applyFill="1" applyBorder="1" applyAlignment="1">
      <alignment horizontal="center"/>
    </xf>
    <xf numFmtId="21" fontId="0" fillId="0" borderId="15" xfId="0" applyNumberFormat="1" applyFill="1" applyBorder="1" applyAlignment="1">
      <alignment horizontal="center"/>
    </xf>
    <xf numFmtId="21" fontId="0" fillId="0" borderId="16" xfId="0" applyNumberFormat="1" applyFill="1" applyBorder="1" applyAlignment="1">
      <alignment horizontal="center"/>
    </xf>
    <xf numFmtId="0" fontId="13" fillId="0" borderId="11" xfId="0" applyFont="1" applyFill="1" applyBorder="1"/>
    <xf numFmtId="0" fontId="13" fillId="0" borderId="11" xfId="0" applyFont="1" applyFill="1" applyBorder="1" applyAlignment="1">
      <alignment horizontal="center"/>
    </xf>
    <xf numFmtId="21" fontId="13" fillId="0" borderId="11" xfId="0" applyNumberFormat="1" applyFont="1" applyFill="1" applyBorder="1" applyAlignment="1">
      <alignment horizontal="center"/>
    </xf>
    <xf numFmtId="21" fontId="13" fillId="0" borderId="0" xfId="0" applyNumberFormat="1" applyFont="1" applyFill="1" applyAlignment="1">
      <alignment horizontal="center"/>
    </xf>
    <xf numFmtId="0" fontId="0" fillId="0" borderId="13" xfId="0" applyFill="1" applyBorder="1"/>
    <xf numFmtId="0" fontId="0" fillId="0" borderId="13" xfId="0" applyFill="1" applyBorder="1" applyAlignment="1">
      <alignment horizontal="center"/>
    </xf>
    <xf numFmtId="21" fontId="0" fillId="0" borderId="13" xfId="0" applyNumberFormat="1" applyFill="1" applyBorder="1" applyAlignment="1">
      <alignment horizontal="center"/>
    </xf>
    <xf numFmtId="0" fontId="0" fillId="0" borderId="17" xfId="0" applyFill="1" applyBorder="1"/>
    <xf numFmtId="0" fontId="0" fillId="0" borderId="17" xfId="0" applyFill="1" applyBorder="1" applyAlignment="1">
      <alignment horizontal="center"/>
    </xf>
    <xf numFmtId="21" fontId="0" fillId="0" borderId="17" xfId="0" applyNumberFormat="1" applyFill="1" applyBorder="1" applyAlignment="1">
      <alignment horizontal="center"/>
    </xf>
    <xf numFmtId="0" fontId="13" fillId="0" borderId="13" xfId="0" applyFont="1" applyFill="1" applyBorder="1"/>
    <xf numFmtId="0" fontId="13" fillId="0" borderId="13" xfId="0" applyFont="1" applyFill="1" applyBorder="1" applyAlignment="1">
      <alignment horizontal="center"/>
    </xf>
    <xf numFmtId="46" fontId="13" fillId="0" borderId="9" xfId="0" applyNumberFormat="1" applyFont="1" applyFill="1" applyBorder="1" applyAlignment="1">
      <alignment horizontal="center"/>
    </xf>
    <xf numFmtId="0" fontId="13" fillId="0" borderId="0" xfId="0" applyFont="1" applyFill="1"/>
    <xf numFmtId="46" fontId="0" fillId="0" borderId="9" xfId="0" applyNumberFormat="1" applyFill="1" applyBorder="1" applyAlignment="1">
      <alignment horizontal="center"/>
    </xf>
    <xf numFmtId="46" fontId="0" fillId="0" borderId="19" xfId="0" applyNumberFormat="1" applyFill="1" applyBorder="1" applyAlignment="1">
      <alignment horizontal="center"/>
    </xf>
    <xf numFmtId="0" fontId="0" fillId="0" borderId="20" xfId="0" applyFill="1" applyBorder="1"/>
    <xf numFmtId="0" fontId="0" fillId="0" borderId="20" xfId="0" applyFill="1" applyBorder="1" applyAlignment="1">
      <alignment horizontal="center"/>
    </xf>
    <xf numFmtId="46" fontId="0" fillId="0" borderId="14" xfId="0" applyNumberFormat="1" applyFill="1" applyBorder="1" applyAlignment="1">
      <alignment horizontal="center"/>
    </xf>
    <xf numFmtId="0" fontId="13" fillId="0" borderId="15" xfId="0" applyFont="1" applyFill="1" applyBorder="1"/>
    <xf numFmtId="0" fontId="13" fillId="0" borderId="15" xfId="0" applyFont="1" applyFill="1" applyBorder="1" applyAlignment="1">
      <alignment horizontal="center"/>
    </xf>
    <xf numFmtId="21" fontId="13" fillId="0" borderId="15" xfId="0" applyNumberFormat="1" applyFont="1" applyFill="1" applyBorder="1" applyAlignment="1">
      <alignment horizontal="center"/>
    </xf>
    <xf numFmtId="21" fontId="13" fillId="0" borderId="16" xfId="0" applyNumberFormat="1" applyFont="1" applyFill="1" applyBorder="1" applyAlignment="1">
      <alignment horizontal="center"/>
    </xf>
    <xf numFmtId="0" fontId="13" fillId="0" borderId="16" xfId="0" applyFont="1" applyFill="1" applyBorder="1"/>
    <xf numFmtId="21" fontId="0" fillId="0" borderId="20" xfId="0" applyNumberFormat="1" applyFill="1" applyBorder="1" applyAlignment="1">
      <alignment horizontal="center"/>
    </xf>
    <xf numFmtId="0" fontId="18" fillId="0" borderId="13" xfId="0" applyFont="1" applyBorder="1"/>
    <xf numFmtId="0" fontId="18" fillId="0" borderId="13" xfId="0" applyFont="1" applyBorder="1" applyAlignment="1">
      <alignment horizontal="center"/>
    </xf>
    <xf numFmtId="21" fontId="18" fillId="0" borderId="13" xfId="0" applyNumberFormat="1" applyFont="1" applyBorder="1" applyAlignment="1">
      <alignment horizontal="center"/>
    </xf>
    <xf numFmtId="21" fontId="18" fillId="0" borderId="13" xfId="0" applyNumberFormat="1" applyFont="1" applyBorder="1"/>
    <xf numFmtId="46" fontId="18" fillId="0" borderId="13" xfId="0" applyNumberFormat="1" applyFont="1" applyBorder="1"/>
    <xf numFmtId="0" fontId="19" fillId="0" borderId="13" xfId="0" applyFont="1" applyBorder="1"/>
    <xf numFmtId="0" fontId="5" fillId="0" borderId="13" xfId="0" applyFont="1" applyFill="1" applyBorder="1" applyAlignment="1">
      <alignment horizontal="left"/>
    </xf>
    <xf numFmtId="0" fontId="0" fillId="0" borderId="7" xfId="0" applyBorder="1" applyAlignment="1">
      <alignment horizontal="center"/>
    </xf>
    <xf numFmtId="0" fontId="12" fillId="0" borderId="13" xfId="0" applyFont="1" applyFill="1" applyBorder="1" applyAlignment="1">
      <alignment horizontal="left"/>
    </xf>
    <xf numFmtId="21" fontId="9" fillId="0" borderId="11" xfId="0" applyNumberFormat="1" applyFont="1" applyBorder="1" applyAlignment="1">
      <alignment horizontal="center"/>
    </xf>
    <xf numFmtId="0" fontId="20" fillId="0" borderId="0" xfId="0" applyFont="1"/>
    <xf numFmtId="0" fontId="21" fillId="0" borderId="8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/>
    </xf>
    <xf numFmtId="21" fontId="13" fillId="0" borderId="13" xfId="0" applyNumberFormat="1" applyFont="1" applyBorder="1" applyAlignment="1">
      <alignment horizontal="center"/>
    </xf>
    <xf numFmtId="21" fontId="22" fillId="0" borderId="13" xfId="0" applyNumberFormat="1" applyFont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21" fontId="20" fillId="0" borderId="13" xfId="0" applyNumberFormat="1" applyFont="1" applyBorder="1" applyAlignment="1">
      <alignment horizontal="center"/>
    </xf>
    <xf numFmtId="21" fontId="20" fillId="0" borderId="13" xfId="0" applyNumberFormat="1" applyFont="1" applyBorder="1"/>
    <xf numFmtId="0" fontId="13" fillId="0" borderId="0" xfId="0" applyFont="1" applyBorder="1"/>
    <xf numFmtId="21" fontId="4" fillId="0" borderId="5" xfId="0" applyNumberFormat="1" applyFont="1" applyFill="1" applyBorder="1"/>
    <xf numFmtId="21" fontId="14" fillId="0" borderId="0" xfId="0" applyNumberFormat="1" applyFont="1"/>
    <xf numFmtId="0" fontId="0" fillId="0" borderId="0" xfId="0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11" xfId="0" applyFont="1" applyBorder="1"/>
    <xf numFmtId="0" fontId="9" fillId="0" borderId="11" xfId="0" applyFont="1" applyBorder="1" applyAlignment="1">
      <alignment horizontal="center"/>
    </xf>
    <xf numFmtId="21" fontId="20" fillId="0" borderId="11" xfId="0" applyNumberFormat="1" applyFont="1" applyBorder="1"/>
    <xf numFmtId="0" fontId="4" fillId="0" borderId="5" xfId="0" applyFont="1" applyFill="1" applyBorder="1" applyAlignment="1">
      <alignment horizontal="left"/>
    </xf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21" fontId="9" fillId="0" borderId="7" xfId="0" applyNumberFormat="1" applyFont="1" applyBorder="1" applyAlignment="1">
      <alignment horizontal="center"/>
    </xf>
    <xf numFmtId="21" fontId="20" fillId="0" borderId="7" xfId="0" applyNumberFormat="1" applyFont="1" applyBorder="1"/>
    <xf numFmtId="49" fontId="1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11" fillId="0" borderId="0" xfId="0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0" fontId="0" fillId="0" borderId="2" xfId="0" applyBorder="1"/>
    <xf numFmtId="0" fontId="5" fillId="0" borderId="2" xfId="0" applyFont="1" applyFill="1" applyBorder="1"/>
    <xf numFmtId="0" fontId="5" fillId="0" borderId="2" xfId="0" applyFont="1" applyFill="1" applyBorder="1" applyAlignment="1">
      <alignment horizontal="center"/>
    </xf>
    <xf numFmtId="0" fontId="0" fillId="0" borderId="13" xfId="0" applyFont="1" applyBorder="1"/>
    <xf numFmtId="21" fontId="5" fillId="0" borderId="0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21" fontId="8" fillId="0" borderId="2" xfId="0" applyNumberFormat="1" applyFont="1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13" xfId="0" applyFill="1" applyBorder="1"/>
    <xf numFmtId="0" fontId="14" fillId="7" borderId="13" xfId="0" applyFont="1" applyFill="1" applyBorder="1"/>
    <xf numFmtId="21" fontId="13" fillId="7" borderId="13" xfId="0" applyNumberFormat="1" applyFont="1" applyFill="1" applyBorder="1" applyAlignment="1">
      <alignment horizontal="center"/>
    </xf>
    <xf numFmtId="21" fontId="0" fillId="7" borderId="13" xfId="0" applyNumberFormat="1" applyFill="1" applyBorder="1" applyAlignment="1">
      <alignment horizontal="center"/>
    </xf>
    <xf numFmtId="21" fontId="0" fillId="7" borderId="13" xfId="0" applyNumberFormat="1" applyFill="1" applyBorder="1"/>
    <xf numFmtId="46" fontId="15" fillId="7" borderId="13" xfId="0" applyNumberFormat="1" applyFont="1" applyFill="1" applyBorder="1"/>
    <xf numFmtId="21" fontId="9" fillId="7" borderId="13" xfId="0" applyNumberFormat="1" applyFont="1" applyFill="1" applyBorder="1" applyAlignment="1">
      <alignment horizontal="center"/>
    </xf>
    <xf numFmtId="21" fontId="20" fillId="7" borderId="13" xfId="0" applyNumberFormat="1" applyFont="1" applyFill="1" applyBorder="1" applyAlignment="1">
      <alignment horizontal="center"/>
    </xf>
    <xf numFmtId="0" fontId="21" fillId="0" borderId="2" xfId="0" applyFont="1" applyFill="1" applyBorder="1"/>
    <xf numFmtId="0" fontId="21" fillId="0" borderId="3" xfId="0" applyFont="1" applyFill="1" applyBorder="1"/>
    <xf numFmtId="0" fontId="21" fillId="0" borderId="5" xfId="0" applyFont="1" applyFill="1" applyBorder="1"/>
    <xf numFmtId="0" fontId="21" fillId="0" borderId="6" xfId="0" applyFont="1" applyFill="1" applyBorder="1"/>
    <xf numFmtId="0" fontId="21" fillId="0" borderId="7" xfId="0" applyFont="1" applyFill="1" applyBorder="1" applyAlignment="1">
      <alignment horizontal="center"/>
    </xf>
    <xf numFmtId="0" fontId="21" fillId="0" borderId="0" xfId="0" applyFont="1" applyFill="1" applyBorder="1"/>
    <xf numFmtId="0" fontId="21" fillId="0" borderId="0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left"/>
    </xf>
    <xf numFmtId="21" fontId="8" fillId="0" borderId="5" xfId="0" applyNumberFormat="1" applyFont="1" applyFill="1" applyBorder="1"/>
    <xf numFmtId="0" fontId="5" fillId="0" borderId="11" xfId="0" applyFont="1" applyFill="1" applyBorder="1" applyAlignment="1">
      <alignment horizontal="left"/>
    </xf>
    <xf numFmtId="21" fontId="0" fillId="0" borderId="0" xfId="0" applyNumberForma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14" fillId="0" borderId="0" xfId="0" applyFont="1" applyBorder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21" fontId="18" fillId="0" borderId="0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4" fillId="0" borderId="10" xfId="0" applyFont="1" applyFill="1" applyBorder="1"/>
    <xf numFmtId="0" fontId="1" fillId="0" borderId="22" xfId="0" applyFont="1" applyFill="1" applyBorder="1"/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1" fillId="0" borderId="25" xfId="0" applyFont="1" applyFill="1" applyBorder="1"/>
    <xf numFmtId="0" fontId="3" fillId="0" borderId="26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7" xfId="0" applyBorder="1"/>
    <xf numFmtId="0" fontId="0" fillId="0" borderId="22" xfId="0" applyBorder="1"/>
    <xf numFmtId="0" fontId="0" fillId="0" borderId="28" xfId="0" applyBorder="1"/>
    <xf numFmtId="0" fontId="1" fillId="0" borderId="29" xfId="0" applyFont="1" applyFill="1" applyBorder="1"/>
    <xf numFmtId="0" fontId="1" fillId="0" borderId="28" xfId="0" applyFont="1" applyFill="1" applyBorder="1" applyAlignment="1">
      <alignment horizontal="center"/>
    </xf>
    <xf numFmtId="0" fontId="17" fillId="0" borderId="7" xfId="0" applyFont="1" applyBorder="1"/>
    <xf numFmtId="21" fontId="20" fillId="0" borderId="7" xfId="0" applyNumberFormat="1" applyFont="1" applyBorder="1" applyAlignment="1">
      <alignment horizontal="center"/>
    </xf>
    <xf numFmtId="21" fontId="5" fillId="0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23" fillId="0" borderId="13" xfId="0" applyFont="1" applyFill="1" applyBorder="1"/>
    <xf numFmtId="0" fontId="20" fillId="0" borderId="13" xfId="0" applyFont="1" applyBorder="1"/>
    <xf numFmtId="49" fontId="5" fillId="0" borderId="12" xfId="0" applyNumberFormat="1" applyFont="1" applyFill="1" applyBorder="1" applyAlignment="1">
      <alignment horizontal="center"/>
    </xf>
    <xf numFmtId="49" fontId="4" fillId="0" borderId="13" xfId="0" applyNumberFormat="1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4" fillId="0" borderId="12" xfId="0" applyFont="1" applyFill="1" applyBorder="1" applyAlignment="1">
      <alignment horizontal="center"/>
    </xf>
    <xf numFmtId="0" fontId="25" fillId="0" borderId="13" xfId="0" applyFont="1" applyBorder="1"/>
    <xf numFmtId="0" fontId="25" fillId="0" borderId="13" xfId="0" applyFont="1" applyBorder="1" applyAlignment="1">
      <alignment horizontal="center"/>
    </xf>
    <xf numFmtId="21" fontId="25" fillId="0" borderId="13" xfId="0" applyNumberFormat="1" applyFont="1" applyBorder="1" applyAlignment="1">
      <alignment horizontal="center"/>
    </xf>
    <xf numFmtId="21" fontId="24" fillId="0" borderId="13" xfId="0" applyNumberFormat="1" applyFont="1" applyFill="1" applyBorder="1" applyAlignment="1">
      <alignment horizontal="center"/>
    </xf>
    <xf numFmtId="0" fontId="20" fillId="0" borderId="13" xfId="0" applyFont="1" applyBorder="1" applyAlignment="1">
      <alignment horizontal="center" vertical="center"/>
    </xf>
    <xf numFmtId="0" fontId="26" fillId="0" borderId="13" xfId="0" applyFont="1" applyBorder="1"/>
    <xf numFmtId="21" fontId="25" fillId="0" borderId="0" xfId="0" applyNumberFormat="1" applyFont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0" fillId="0" borderId="0" xfId="0" applyFont="1" applyBorder="1"/>
    <xf numFmtId="0" fontId="23" fillId="0" borderId="13" xfId="0" applyFont="1" applyFill="1" applyBorder="1" applyAlignment="1">
      <alignment horizontal="center"/>
    </xf>
    <xf numFmtId="2" fontId="8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23" fillId="0" borderId="0" xfId="0" applyFont="1" applyFill="1" applyBorder="1"/>
    <xf numFmtId="0" fontId="8" fillId="0" borderId="5" xfId="0" applyFont="1" applyFill="1" applyBorder="1"/>
    <xf numFmtId="21" fontId="5" fillId="0" borderId="5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21" fontId="5" fillId="0" borderId="0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4" fillId="0" borderId="0" xfId="0" applyFont="1" applyFill="1" applyBorder="1"/>
    <xf numFmtId="0" fontId="0" fillId="0" borderId="0" xfId="0" applyFont="1" applyFill="1" applyBorder="1"/>
    <xf numFmtId="0" fontId="18" fillId="0" borderId="0" xfId="0" applyFont="1" applyFill="1" applyBorder="1"/>
    <xf numFmtId="0" fontId="19" fillId="0" borderId="0" xfId="0" applyFont="1" applyFill="1" applyBorder="1"/>
    <xf numFmtId="0" fontId="18" fillId="0" borderId="0" xfId="0" applyFont="1" applyFill="1" applyBorder="1" applyAlignment="1">
      <alignment horizontal="center"/>
    </xf>
    <xf numFmtId="21" fontId="22" fillId="0" borderId="0" xfId="0" applyNumberFormat="1" applyFont="1" applyFill="1" applyBorder="1" applyAlignment="1">
      <alignment horizontal="center"/>
    </xf>
    <xf numFmtId="21" fontId="18" fillId="0" borderId="0" xfId="0" applyNumberFormat="1" applyFont="1" applyFill="1" applyBorder="1" applyAlignment="1">
      <alignment horizontal="center"/>
    </xf>
    <xf numFmtId="21" fontId="9" fillId="0" borderId="0" xfId="0" applyNumberFormat="1" applyFont="1" applyBorder="1" applyAlignment="1">
      <alignment horizontal="center"/>
    </xf>
    <xf numFmtId="0" fontId="27" fillId="0" borderId="0" xfId="0" applyFont="1" applyAlignment="1">
      <alignment horizontal="center"/>
    </xf>
    <xf numFmtId="2" fontId="24" fillId="0" borderId="13" xfId="0" applyNumberFormat="1" applyFont="1" applyFill="1" applyBorder="1" applyAlignment="1">
      <alignment horizontal="center"/>
    </xf>
    <xf numFmtId="16" fontId="4" fillId="0" borderId="13" xfId="0" applyNumberFormat="1" applyFont="1" applyFill="1" applyBorder="1" applyAlignment="1">
      <alignment horizontal="center"/>
    </xf>
    <xf numFmtId="0" fontId="9" fillId="0" borderId="13" xfId="0" applyFont="1" applyFill="1" applyBorder="1"/>
    <xf numFmtId="0" fontId="17" fillId="0" borderId="13" xfId="0" applyFont="1" applyFill="1" applyBorder="1"/>
    <xf numFmtId="0" fontId="9" fillId="0" borderId="13" xfId="0" applyFont="1" applyFill="1" applyBorder="1" applyAlignment="1">
      <alignment horizontal="center"/>
    </xf>
    <xf numFmtId="21" fontId="9" fillId="0" borderId="13" xfId="0" applyNumberFormat="1" applyFont="1" applyFill="1" applyBorder="1" applyAlignment="1">
      <alignment horizontal="center"/>
    </xf>
    <xf numFmtId="21" fontId="20" fillId="0" borderId="13" xfId="0" applyNumberFormat="1" applyFont="1" applyFill="1" applyBorder="1" applyAlignment="1">
      <alignment horizontal="center"/>
    </xf>
    <xf numFmtId="21" fontId="9" fillId="0" borderId="13" xfId="0" applyNumberFormat="1" applyFont="1" applyFill="1" applyBorder="1"/>
    <xf numFmtId="0" fontId="0" fillId="0" borderId="0" xfId="0" applyAlignment="1">
      <alignment horizontal="left"/>
    </xf>
    <xf numFmtId="0" fontId="1" fillId="0" borderId="34" xfId="0" applyFont="1" applyFill="1" applyBorder="1" applyAlignment="1">
      <alignment horizontal="center"/>
    </xf>
    <xf numFmtId="0" fontId="1" fillId="0" borderId="33" xfId="0" applyFont="1" applyFill="1" applyBorder="1"/>
    <xf numFmtId="0" fontId="5" fillId="0" borderId="13" xfId="0" applyFont="1" applyFill="1" applyBorder="1"/>
    <xf numFmtId="0" fontId="21" fillId="0" borderId="10" xfId="0" applyFont="1" applyFill="1" applyBorder="1"/>
    <xf numFmtId="21" fontId="12" fillId="0" borderId="13" xfId="0" applyNumberFormat="1" applyFont="1" applyFill="1" applyBorder="1" applyAlignment="1">
      <alignment horizontal="center"/>
    </xf>
    <xf numFmtId="21" fontId="4" fillId="0" borderId="0" xfId="0" applyNumberFormat="1" applyFont="1" applyFill="1" applyBorder="1" applyAlignment="1">
      <alignment horizontal="center"/>
    </xf>
    <xf numFmtId="21" fontId="23" fillId="0" borderId="2" xfId="0" applyNumberFormat="1" applyFont="1" applyFill="1" applyBorder="1" applyAlignment="1">
      <alignment horizontal="center"/>
    </xf>
    <xf numFmtId="21" fontId="23" fillId="0" borderId="5" xfId="0" applyNumberFormat="1" applyFont="1" applyFill="1" applyBorder="1"/>
    <xf numFmtId="0" fontId="0" fillId="0" borderId="0" xfId="0" applyFont="1"/>
    <xf numFmtId="21" fontId="0" fillId="0" borderId="13" xfId="0" applyNumberFormat="1" applyFont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3"/>
  <sheetViews>
    <sheetView tabSelected="1" zoomScale="80" zoomScaleNormal="80" workbookViewId="0">
      <selection activeCell="K23" sqref="K23"/>
    </sheetView>
  </sheetViews>
  <sheetFormatPr defaultRowHeight="15" x14ac:dyDescent="0.25"/>
  <cols>
    <col min="1" max="1" width="9.85546875" customWidth="1"/>
    <col min="2" max="2" width="23.42578125" customWidth="1"/>
    <col min="3" max="3" width="14.7109375" customWidth="1"/>
    <col min="4" max="4" width="6.5703125" customWidth="1"/>
    <col min="5" max="5" width="7.5703125" customWidth="1"/>
    <col min="6" max="6" width="10.140625" customWidth="1"/>
    <col min="7" max="7" width="10.28515625" customWidth="1"/>
    <col min="8" max="8" width="10.85546875" customWidth="1"/>
    <col min="10" max="10" width="9.5703125" customWidth="1"/>
    <col min="11" max="11" width="10.5703125" customWidth="1"/>
    <col min="12" max="12" width="24.140625" customWidth="1"/>
    <col min="13" max="13" width="16.28515625" customWidth="1"/>
    <col min="14" max="14" width="7" customWidth="1"/>
    <col min="15" max="15" width="6.5703125" customWidth="1"/>
    <col min="16" max="16" width="13.140625" customWidth="1"/>
    <col min="17" max="17" width="10.5703125" customWidth="1"/>
    <col min="18" max="19" width="10.42578125" customWidth="1"/>
    <col min="28" max="28" width="9.140625" style="70"/>
  </cols>
  <sheetData>
    <row r="1" spans="1:39" x14ac:dyDescent="0.25">
      <c r="A1" s="1"/>
      <c r="B1" s="2" t="s">
        <v>0</v>
      </c>
      <c r="C1" s="3"/>
      <c r="D1" s="3"/>
      <c r="E1" s="3"/>
      <c r="F1" s="3"/>
      <c r="G1" s="3"/>
      <c r="I1" s="3"/>
      <c r="J1" s="3"/>
      <c r="K1" s="231"/>
      <c r="L1" s="3" t="s">
        <v>0</v>
      </c>
      <c r="M1" s="3"/>
      <c r="N1" s="3"/>
      <c r="O1" s="3"/>
      <c r="P1" s="3"/>
      <c r="Q1" s="3"/>
      <c r="R1" s="3"/>
      <c r="S1" s="3"/>
      <c r="T1" s="3"/>
      <c r="U1" s="3"/>
      <c r="V1" s="199"/>
      <c r="W1" s="200"/>
      <c r="X1" s="70"/>
    </row>
    <row r="2" spans="1:39" x14ac:dyDescent="0.25">
      <c r="A2" s="5" t="s">
        <v>147</v>
      </c>
      <c r="B2" s="6"/>
      <c r="C2" s="6"/>
      <c r="D2" s="6"/>
      <c r="E2" s="6"/>
      <c r="F2" s="6"/>
      <c r="G2" s="6"/>
      <c r="I2" s="6"/>
      <c r="J2" s="220"/>
      <c r="K2" s="293" t="s">
        <v>148</v>
      </c>
      <c r="L2" s="6"/>
      <c r="M2" s="6"/>
      <c r="N2" s="6"/>
      <c r="O2" s="6"/>
      <c r="P2" s="6"/>
      <c r="Q2" s="6"/>
      <c r="R2" s="6"/>
      <c r="S2" s="6"/>
      <c r="T2" s="6"/>
      <c r="U2" s="7"/>
      <c r="V2" s="201"/>
      <c r="W2" s="202"/>
      <c r="X2" s="70"/>
      <c r="AF2" s="67"/>
      <c r="AG2" s="67"/>
      <c r="AH2" s="67"/>
      <c r="AI2" s="67"/>
      <c r="AJ2" s="67"/>
      <c r="AK2" s="67"/>
      <c r="AL2" s="67"/>
      <c r="AM2" s="67"/>
    </row>
    <row r="3" spans="1:39" ht="21" customHeight="1" x14ac:dyDescent="0.25">
      <c r="A3" s="237" t="s">
        <v>7</v>
      </c>
      <c r="B3" s="8"/>
      <c r="C3" s="8" t="s">
        <v>1</v>
      </c>
      <c r="D3" s="8" t="s">
        <v>2</v>
      </c>
      <c r="E3" s="1" t="s">
        <v>3</v>
      </c>
      <c r="F3" s="269" t="s">
        <v>133</v>
      </c>
      <c r="G3" s="270"/>
      <c r="H3" s="271"/>
      <c r="I3" s="8" t="s">
        <v>4</v>
      </c>
      <c r="J3" s="221" t="s">
        <v>4</v>
      </c>
      <c r="K3" s="292" t="s">
        <v>7</v>
      </c>
      <c r="L3" s="8"/>
      <c r="M3" s="8" t="s">
        <v>5</v>
      </c>
      <c r="N3" s="8" t="s">
        <v>2</v>
      </c>
      <c r="O3" s="8" t="s">
        <v>3</v>
      </c>
      <c r="P3" s="41" t="s">
        <v>85</v>
      </c>
      <c r="Q3" s="41" t="s">
        <v>87</v>
      </c>
      <c r="R3" s="156" t="s">
        <v>85</v>
      </c>
      <c r="S3" s="269" t="s">
        <v>133</v>
      </c>
      <c r="T3" s="270"/>
      <c r="U3" s="271"/>
      <c r="V3" s="203" t="s">
        <v>4</v>
      </c>
      <c r="W3" s="203" t="s">
        <v>4</v>
      </c>
      <c r="X3" s="70"/>
      <c r="AF3" s="67"/>
      <c r="AG3" s="67"/>
      <c r="AH3" s="67"/>
      <c r="AI3" s="67"/>
      <c r="AJ3" s="67"/>
      <c r="AK3" s="67"/>
      <c r="AL3" s="67"/>
      <c r="AM3" s="67"/>
    </row>
    <row r="4" spans="1:39" ht="15.75" x14ac:dyDescent="0.25">
      <c r="A4" s="238" t="s">
        <v>115</v>
      </c>
      <c r="B4" s="10" t="s">
        <v>8</v>
      </c>
      <c r="C4" s="10" t="s">
        <v>9</v>
      </c>
      <c r="D4" s="10" t="s">
        <v>10</v>
      </c>
      <c r="E4" s="10" t="s">
        <v>11</v>
      </c>
      <c r="F4" s="25" t="s">
        <v>106</v>
      </c>
      <c r="G4" s="100" t="s">
        <v>107</v>
      </c>
      <c r="H4" s="160" t="s">
        <v>108</v>
      </c>
      <c r="I4" s="10" t="s">
        <v>14</v>
      </c>
      <c r="J4" s="222" t="s">
        <v>9</v>
      </c>
      <c r="K4" s="44" t="s">
        <v>115</v>
      </c>
      <c r="L4" s="10" t="s">
        <v>8</v>
      </c>
      <c r="M4" s="10" t="s">
        <v>9</v>
      </c>
      <c r="N4" s="10" t="s">
        <v>10</v>
      </c>
      <c r="O4" s="10" t="s">
        <v>15</v>
      </c>
      <c r="P4" s="10" t="s">
        <v>86</v>
      </c>
      <c r="Q4" s="10" t="s">
        <v>88</v>
      </c>
      <c r="R4" s="157" t="s">
        <v>89</v>
      </c>
      <c r="S4" s="25" t="s">
        <v>106</v>
      </c>
      <c r="T4" s="100" t="s">
        <v>107</v>
      </c>
      <c r="U4" s="25" t="s">
        <v>108</v>
      </c>
      <c r="V4" s="157" t="s">
        <v>14</v>
      </c>
      <c r="W4" s="157" t="s">
        <v>9</v>
      </c>
      <c r="X4" s="70"/>
      <c r="AF4" s="67"/>
      <c r="AG4" s="67"/>
      <c r="AH4" s="67"/>
      <c r="AI4" s="67"/>
      <c r="AJ4" s="67"/>
      <c r="AK4" s="67"/>
      <c r="AL4" s="67"/>
      <c r="AM4" s="67"/>
    </row>
    <row r="5" spans="1:39" ht="15.75" x14ac:dyDescent="0.25">
      <c r="A5" s="38" t="s">
        <v>16</v>
      </c>
      <c r="B5" s="39"/>
      <c r="C5" s="39"/>
      <c r="D5" s="39"/>
      <c r="E5" s="39"/>
      <c r="F5" s="39"/>
      <c r="G5" s="39"/>
      <c r="I5" s="39"/>
      <c r="J5" s="223"/>
      <c r="K5" s="219" t="s">
        <v>16</v>
      </c>
      <c r="L5" s="12"/>
      <c r="M5" s="12"/>
      <c r="N5" s="12"/>
      <c r="O5" s="12"/>
      <c r="P5" s="12"/>
      <c r="Q5" s="12"/>
      <c r="R5" s="295"/>
      <c r="S5" s="12"/>
      <c r="T5" s="12"/>
      <c r="U5" s="13"/>
      <c r="V5" s="204"/>
      <c r="W5" s="70"/>
      <c r="X5" s="70"/>
      <c r="AF5" s="67"/>
      <c r="AG5" s="67"/>
      <c r="AH5" s="67"/>
      <c r="AI5" s="67"/>
      <c r="AJ5" s="67"/>
      <c r="AK5" s="67"/>
      <c r="AL5" s="67"/>
      <c r="AM5" s="67"/>
    </row>
    <row r="6" spans="1:39" ht="19.5" customHeight="1" x14ac:dyDescent="0.25">
      <c r="A6" s="14">
        <v>1</v>
      </c>
      <c r="B6" s="104" t="s">
        <v>80</v>
      </c>
      <c r="C6" s="105" t="s">
        <v>103</v>
      </c>
      <c r="D6" s="31">
        <v>2004</v>
      </c>
      <c r="E6" s="31">
        <v>1</v>
      </c>
      <c r="F6" s="106">
        <v>8.1712962962962963E-3</v>
      </c>
      <c r="G6" s="106">
        <v>8.4722222222222213E-3</v>
      </c>
      <c r="H6" s="161">
        <v>1.6643518518518519E-2</v>
      </c>
      <c r="I6" s="14" t="s">
        <v>18</v>
      </c>
      <c r="J6" s="224"/>
      <c r="K6" s="169">
        <v>1</v>
      </c>
      <c r="L6" s="104" t="s">
        <v>80</v>
      </c>
      <c r="M6" s="105" t="s">
        <v>103</v>
      </c>
      <c r="N6" s="31">
        <v>2004</v>
      </c>
      <c r="O6" s="31">
        <v>1</v>
      </c>
      <c r="P6" s="106">
        <v>0</v>
      </c>
      <c r="Q6" s="106">
        <v>7.3148148148148148E-3</v>
      </c>
      <c r="R6" s="161">
        <v>1.4849537037037036E-2</v>
      </c>
      <c r="S6" s="106">
        <f>Q6-P6</f>
        <v>7.3148148148148148E-3</v>
      </c>
      <c r="T6" s="106">
        <f>R6-Q6</f>
        <v>7.5347222222222213E-3</v>
      </c>
      <c r="U6" s="106">
        <f>S6+T6</f>
        <v>1.4849537037037036E-2</v>
      </c>
      <c r="V6" s="239" t="s">
        <v>18</v>
      </c>
      <c r="W6" s="240"/>
      <c r="X6" s="70"/>
      <c r="Z6" s="88"/>
      <c r="AA6" s="54"/>
      <c r="AB6" s="88"/>
      <c r="AC6" s="54"/>
      <c r="AD6" s="54"/>
      <c r="AE6" s="51"/>
      <c r="AF6" s="67"/>
      <c r="AG6" s="67"/>
      <c r="AH6" s="274"/>
      <c r="AI6" s="92"/>
      <c r="AJ6" s="92"/>
      <c r="AK6" s="91"/>
      <c r="AL6" s="55"/>
      <c r="AM6" s="55"/>
    </row>
    <row r="7" spans="1:39" ht="15.75" x14ac:dyDescent="0.25">
      <c r="A7" s="14">
        <v>2</v>
      </c>
      <c r="B7" s="104" t="s">
        <v>81</v>
      </c>
      <c r="C7" s="105" t="s">
        <v>103</v>
      </c>
      <c r="D7" s="31">
        <v>2005</v>
      </c>
      <c r="E7" s="31">
        <v>1</v>
      </c>
      <c r="F7" s="106">
        <v>8.7152777777777767E-3</v>
      </c>
      <c r="G7" s="106">
        <v>9.2592592592592605E-3</v>
      </c>
      <c r="H7" s="161">
        <v>1.7974537037037039E-2</v>
      </c>
      <c r="I7" s="14" t="s">
        <v>13</v>
      </c>
      <c r="J7" s="225"/>
      <c r="K7" s="169">
        <v>2</v>
      </c>
      <c r="L7" s="104" t="s">
        <v>81</v>
      </c>
      <c r="M7" s="105" t="s">
        <v>103</v>
      </c>
      <c r="N7" s="31">
        <v>2005</v>
      </c>
      <c r="O7" s="31">
        <v>1</v>
      </c>
      <c r="P7" s="106">
        <v>1.3310185185185185E-3</v>
      </c>
      <c r="Q7" s="106">
        <v>9.3171296296296283E-3</v>
      </c>
      <c r="R7" s="161">
        <v>1.7557870370370373E-2</v>
      </c>
      <c r="S7" s="106">
        <f t="shared" ref="S7:T23" si="0">Q7-P7</f>
        <v>7.9861111111111105E-3</v>
      </c>
      <c r="T7" s="106">
        <f t="shared" si="0"/>
        <v>8.2407407407407447E-3</v>
      </c>
      <c r="U7" s="106">
        <f t="shared" ref="U7:U15" si="1">S7+T7</f>
        <v>1.6226851851851853E-2</v>
      </c>
      <c r="V7" s="239" t="s">
        <v>13</v>
      </c>
      <c r="W7" s="240"/>
      <c r="X7" s="70"/>
      <c r="Z7" s="88"/>
      <c r="AA7" s="54"/>
      <c r="AB7" s="88"/>
      <c r="AC7" s="54"/>
      <c r="AD7" s="54"/>
      <c r="AE7" s="51"/>
      <c r="AF7" s="67"/>
      <c r="AG7" s="67"/>
      <c r="AH7" s="274"/>
      <c r="AI7" s="92"/>
      <c r="AJ7" s="92"/>
      <c r="AK7" s="91"/>
      <c r="AL7" s="55"/>
      <c r="AM7" s="55"/>
    </row>
    <row r="8" spans="1:39" ht="18" customHeight="1" x14ac:dyDescent="0.25">
      <c r="A8" s="18" t="s">
        <v>19</v>
      </c>
      <c r="B8" s="104" t="s">
        <v>83</v>
      </c>
      <c r="C8" s="104" t="s">
        <v>20</v>
      </c>
      <c r="D8" s="31">
        <v>1970</v>
      </c>
      <c r="E8" s="31">
        <v>4</v>
      </c>
      <c r="F8" s="106">
        <v>8.7962962962962951E-3</v>
      </c>
      <c r="G8" s="106">
        <v>9.2013888888888892E-3</v>
      </c>
      <c r="H8" s="161">
        <v>1.7997685185185186E-2</v>
      </c>
      <c r="I8" s="14" t="s">
        <v>18</v>
      </c>
      <c r="J8" s="226" t="s">
        <v>18</v>
      </c>
      <c r="K8" s="169">
        <v>3</v>
      </c>
      <c r="L8" s="104" t="s">
        <v>72</v>
      </c>
      <c r="M8" s="105" t="s">
        <v>103</v>
      </c>
      <c r="N8" s="31">
        <v>2008</v>
      </c>
      <c r="O8" s="31">
        <v>0</v>
      </c>
      <c r="P8" s="106">
        <v>1.4930555555555556E-3</v>
      </c>
      <c r="Q8" s="106">
        <v>9.571759259259259E-3</v>
      </c>
      <c r="R8" s="161">
        <v>1.7986111111111109E-2</v>
      </c>
      <c r="S8" s="106">
        <f t="shared" si="0"/>
        <v>8.0787037037037025E-3</v>
      </c>
      <c r="T8" s="106">
        <f t="shared" si="0"/>
        <v>8.4143518518518499E-3</v>
      </c>
      <c r="U8" s="106">
        <f t="shared" si="1"/>
        <v>1.6493055555555552E-2</v>
      </c>
      <c r="V8" s="239" t="s">
        <v>18</v>
      </c>
      <c r="W8" s="241"/>
      <c r="X8" s="70"/>
      <c r="Z8" s="88"/>
      <c r="AA8" s="54"/>
      <c r="AB8" s="88"/>
      <c r="AC8" s="54"/>
      <c r="AD8" s="54"/>
      <c r="AE8" s="51"/>
      <c r="AF8" s="67"/>
      <c r="AG8" s="67"/>
      <c r="AH8" s="274"/>
      <c r="AI8" s="92"/>
      <c r="AJ8" s="92"/>
      <c r="AK8" s="91"/>
      <c r="AL8" s="55"/>
      <c r="AM8" s="55"/>
    </row>
    <row r="9" spans="1:39" ht="15.75" x14ac:dyDescent="0.25">
      <c r="A9" s="18" t="s">
        <v>22</v>
      </c>
      <c r="B9" s="104" t="s">
        <v>72</v>
      </c>
      <c r="C9" s="105" t="s">
        <v>103</v>
      </c>
      <c r="D9" s="31">
        <v>2008</v>
      </c>
      <c r="E9" s="31">
        <v>0</v>
      </c>
      <c r="F9" s="106">
        <v>8.9120370370370378E-3</v>
      </c>
      <c r="G9" s="106">
        <v>9.224537037037038E-3</v>
      </c>
      <c r="H9" s="161">
        <v>1.8136574074074076E-2</v>
      </c>
      <c r="I9" s="14" t="s">
        <v>18</v>
      </c>
      <c r="J9" s="225"/>
      <c r="K9" s="169">
        <v>4</v>
      </c>
      <c r="L9" s="104" t="s">
        <v>74</v>
      </c>
      <c r="M9" s="105" t="s">
        <v>84</v>
      </c>
      <c r="N9" s="31">
        <v>1987</v>
      </c>
      <c r="O9" s="31">
        <v>2</v>
      </c>
      <c r="P9" s="106">
        <v>2.9861111111111113E-3</v>
      </c>
      <c r="Q9" s="106">
        <v>1.2141203703703704E-2</v>
      </c>
      <c r="R9" s="161">
        <v>2.1597222222222223E-2</v>
      </c>
      <c r="S9" s="106">
        <f t="shared" si="0"/>
        <v>9.1550925925925931E-3</v>
      </c>
      <c r="T9" s="106">
        <f t="shared" si="0"/>
        <v>9.4560185185185181E-3</v>
      </c>
      <c r="U9" s="106">
        <f t="shared" si="1"/>
        <v>1.8611111111111113E-2</v>
      </c>
      <c r="V9" s="239" t="s">
        <v>18</v>
      </c>
      <c r="W9" s="241"/>
      <c r="X9" s="70"/>
      <c r="Z9" s="88"/>
      <c r="AA9" s="54"/>
      <c r="AB9" s="88"/>
      <c r="AC9" s="54"/>
      <c r="AD9" s="54"/>
      <c r="AE9" s="51"/>
      <c r="AF9" s="67"/>
      <c r="AG9" s="67"/>
      <c r="AH9" s="274"/>
      <c r="AI9" s="92"/>
      <c r="AJ9" s="92"/>
      <c r="AK9" s="91"/>
      <c r="AL9" s="55"/>
      <c r="AM9" s="55"/>
    </row>
    <row r="10" spans="1:39" ht="15.75" x14ac:dyDescent="0.25">
      <c r="A10" s="14">
        <v>5</v>
      </c>
      <c r="B10" s="104" t="s">
        <v>67</v>
      </c>
      <c r="C10" s="104" t="s">
        <v>38</v>
      </c>
      <c r="D10" s="31">
        <v>1968</v>
      </c>
      <c r="E10" s="31">
        <v>4</v>
      </c>
      <c r="F10" s="106">
        <v>9.5717592592592608E-3</v>
      </c>
      <c r="G10" s="106">
        <v>1.0023148148148147E-2</v>
      </c>
      <c r="H10" s="161">
        <v>1.9594907407407408E-2</v>
      </c>
      <c r="I10" s="14" t="s">
        <v>13</v>
      </c>
      <c r="J10" s="226" t="s">
        <v>13</v>
      </c>
      <c r="K10" s="169">
        <v>5</v>
      </c>
      <c r="L10" s="104" t="s">
        <v>75</v>
      </c>
      <c r="M10" s="105" t="s">
        <v>103</v>
      </c>
      <c r="N10" s="31">
        <v>2008</v>
      </c>
      <c r="O10" s="31">
        <v>0</v>
      </c>
      <c r="P10" s="106">
        <v>3.1365740740740742E-3</v>
      </c>
      <c r="Q10" s="106">
        <v>1.2430555555555554E-2</v>
      </c>
      <c r="R10" s="161">
        <v>2.2094907407407407E-2</v>
      </c>
      <c r="S10" s="106">
        <f>Q10-P10</f>
        <v>9.2939814814814795E-3</v>
      </c>
      <c r="T10" s="106">
        <f t="shared" si="0"/>
        <v>9.6643518518518528E-3</v>
      </c>
      <c r="U10" s="106">
        <f t="shared" si="1"/>
        <v>1.8958333333333334E-2</v>
      </c>
      <c r="V10" s="239" t="s">
        <v>13</v>
      </c>
      <c r="W10" s="240"/>
      <c r="X10" s="70"/>
      <c r="Z10" s="88"/>
      <c r="AA10" s="54"/>
      <c r="AB10" s="88"/>
      <c r="AC10" s="54"/>
      <c r="AD10" s="54"/>
      <c r="AE10" s="51"/>
      <c r="AF10" s="67"/>
      <c r="AG10" s="67"/>
      <c r="AH10" s="274"/>
      <c r="AI10" s="92"/>
      <c r="AJ10" s="92"/>
      <c r="AK10" s="91"/>
      <c r="AL10" s="55"/>
      <c r="AM10" s="55"/>
    </row>
    <row r="11" spans="1:39" ht="15.75" x14ac:dyDescent="0.25">
      <c r="A11" s="14">
        <v>6</v>
      </c>
      <c r="B11" s="104" t="s">
        <v>74</v>
      </c>
      <c r="C11" s="105" t="s">
        <v>84</v>
      </c>
      <c r="D11" s="31">
        <v>1987</v>
      </c>
      <c r="E11" s="31">
        <v>2</v>
      </c>
      <c r="F11" s="106">
        <v>9.5949074074074079E-3</v>
      </c>
      <c r="G11" s="106">
        <v>1.0034722222222221E-2</v>
      </c>
      <c r="H11" s="161">
        <v>1.9629629629629629E-2</v>
      </c>
      <c r="I11" s="14" t="s">
        <v>18</v>
      </c>
      <c r="J11" s="225"/>
      <c r="K11" s="169">
        <v>6</v>
      </c>
      <c r="L11" s="104" t="s">
        <v>67</v>
      </c>
      <c r="M11" s="104" t="s">
        <v>38</v>
      </c>
      <c r="N11" s="31">
        <v>1968</v>
      </c>
      <c r="O11" s="31">
        <v>4</v>
      </c>
      <c r="P11" s="106">
        <v>2.9513888888888888E-3</v>
      </c>
      <c r="Q11" s="106">
        <v>1.238425925925926E-2</v>
      </c>
      <c r="R11" s="161">
        <v>2.2187499999999999E-2</v>
      </c>
      <c r="S11" s="106">
        <f t="shared" si="0"/>
        <v>9.432870370370371E-3</v>
      </c>
      <c r="T11" s="106">
        <f t="shared" si="0"/>
        <v>9.8032407407407391E-3</v>
      </c>
      <c r="U11" s="106">
        <f t="shared" si="1"/>
        <v>1.923611111111111E-2</v>
      </c>
      <c r="V11" s="239" t="s">
        <v>18</v>
      </c>
      <c r="W11" s="239" t="s">
        <v>21</v>
      </c>
      <c r="X11" s="70"/>
      <c r="Z11" s="88"/>
      <c r="AA11" s="54"/>
      <c r="AB11" s="88"/>
      <c r="AC11" s="54"/>
      <c r="AD11" s="54"/>
      <c r="AE11" s="51"/>
      <c r="AF11" s="67"/>
      <c r="AG11" s="67"/>
      <c r="AH11" s="67"/>
      <c r="AI11" s="92"/>
      <c r="AJ11" s="92"/>
      <c r="AK11" s="91"/>
      <c r="AL11" s="55"/>
      <c r="AM11" s="55"/>
    </row>
    <row r="12" spans="1:39" ht="15.75" x14ac:dyDescent="0.25">
      <c r="A12" s="18" t="s">
        <v>25</v>
      </c>
      <c r="B12" s="104" t="s">
        <v>27</v>
      </c>
      <c r="C12" s="105" t="s">
        <v>84</v>
      </c>
      <c r="D12" s="31">
        <v>1987</v>
      </c>
      <c r="E12" s="31">
        <v>2</v>
      </c>
      <c r="F12" s="106">
        <v>9.6296296296296303E-3</v>
      </c>
      <c r="G12" s="106">
        <v>1.013888888888889E-2</v>
      </c>
      <c r="H12" s="161">
        <v>1.9768518518518519E-2</v>
      </c>
      <c r="I12" s="14" t="s">
        <v>13</v>
      </c>
      <c r="J12" s="226"/>
      <c r="K12" s="242" t="s">
        <v>25</v>
      </c>
      <c r="L12" s="104" t="s">
        <v>24</v>
      </c>
      <c r="M12" s="104" t="s">
        <v>20</v>
      </c>
      <c r="N12" s="31">
        <v>1974</v>
      </c>
      <c r="O12" s="31">
        <v>3</v>
      </c>
      <c r="P12" s="106">
        <v>3.6111111111111114E-3</v>
      </c>
      <c r="Q12" s="106">
        <v>1.3043981481481483E-2</v>
      </c>
      <c r="R12" s="161">
        <v>2.2777777777777775E-2</v>
      </c>
      <c r="S12" s="106">
        <f t="shared" si="0"/>
        <v>9.432870370370371E-3</v>
      </c>
      <c r="T12" s="106">
        <f t="shared" si="0"/>
        <v>9.7337962962962925E-3</v>
      </c>
      <c r="U12" s="106">
        <f t="shared" si="1"/>
        <v>1.9166666666666665E-2</v>
      </c>
      <c r="V12" s="239" t="s">
        <v>18</v>
      </c>
      <c r="W12" s="239" t="s">
        <v>21</v>
      </c>
      <c r="X12" s="70"/>
      <c r="Z12" s="88"/>
      <c r="AA12" s="54"/>
      <c r="AB12" s="88"/>
      <c r="AC12" s="54"/>
      <c r="AD12" s="54"/>
      <c r="AE12" s="51"/>
      <c r="AF12" s="67"/>
      <c r="AG12" s="67"/>
      <c r="AH12" s="67"/>
      <c r="AI12" s="92"/>
      <c r="AJ12" s="92"/>
      <c r="AK12" s="91"/>
      <c r="AL12" s="55"/>
      <c r="AM12" s="55"/>
    </row>
    <row r="13" spans="1:39" ht="15.75" x14ac:dyDescent="0.25">
      <c r="A13" s="18" t="s">
        <v>26</v>
      </c>
      <c r="B13" s="104" t="s">
        <v>75</v>
      </c>
      <c r="C13" s="105" t="s">
        <v>103</v>
      </c>
      <c r="D13" s="31">
        <v>2008</v>
      </c>
      <c r="E13" s="31">
        <v>0</v>
      </c>
      <c r="F13" s="106">
        <v>9.5833333333333343E-3</v>
      </c>
      <c r="G13" s="106">
        <v>1.0196759259259261E-2</v>
      </c>
      <c r="H13" s="161">
        <v>1.9780092592592596E-2</v>
      </c>
      <c r="I13" s="14" t="s">
        <v>13</v>
      </c>
      <c r="J13" s="226"/>
      <c r="K13" s="242" t="s">
        <v>26</v>
      </c>
      <c r="L13" s="104" t="s">
        <v>28</v>
      </c>
      <c r="M13" s="104" t="s">
        <v>32</v>
      </c>
      <c r="N13" s="31">
        <v>1966</v>
      </c>
      <c r="O13" s="31">
        <v>4</v>
      </c>
      <c r="P13" s="106">
        <v>4.31712962962963E-3</v>
      </c>
      <c r="Q13" s="106">
        <v>1.3518518518518518E-2</v>
      </c>
      <c r="R13" s="161">
        <v>2.3564814814814813E-2</v>
      </c>
      <c r="S13" s="106">
        <f t="shared" si="0"/>
        <v>9.2013888888888874E-3</v>
      </c>
      <c r="T13" s="106">
        <f t="shared" si="0"/>
        <v>1.0046296296296294E-2</v>
      </c>
      <c r="U13" s="106">
        <f t="shared" si="1"/>
        <v>1.924768518518518E-2</v>
      </c>
      <c r="V13" s="239" t="s">
        <v>13</v>
      </c>
      <c r="W13" s="239" t="s">
        <v>29</v>
      </c>
      <c r="X13" s="70"/>
      <c r="Y13" s="67"/>
      <c r="Z13" s="91"/>
      <c r="AA13" s="55"/>
      <c r="AB13" s="88"/>
      <c r="AC13" s="54"/>
      <c r="AD13" s="54"/>
      <c r="AE13" s="51"/>
      <c r="AF13" s="67"/>
      <c r="AG13" s="67"/>
      <c r="AH13" s="67"/>
      <c r="AI13" s="92"/>
      <c r="AJ13" s="92"/>
      <c r="AK13" s="91"/>
      <c r="AL13" s="55"/>
      <c r="AM13" s="55"/>
    </row>
    <row r="14" spans="1:39" ht="15.75" x14ac:dyDescent="0.25">
      <c r="A14" s="18" t="s">
        <v>30</v>
      </c>
      <c r="B14" s="104" t="s">
        <v>24</v>
      </c>
      <c r="C14" s="104" t="s">
        <v>20</v>
      </c>
      <c r="D14" s="31">
        <v>1974</v>
      </c>
      <c r="E14" s="31">
        <v>3</v>
      </c>
      <c r="F14" s="106">
        <v>9.8032407407407408E-3</v>
      </c>
      <c r="G14" s="106">
        <v>1.0451388888888889E-2</v>
      </c>
      <c r="H14" s="161">
        <v>2.0254629629629629E-2</v>
      </c>
      <c r="I14" s="14" t="s">
        <v>18</v>
      </c>
      <c r="J14" s="226" t="s">
        <v>18</v>
      </c>
      <c r="K14" s="242" t="s">
        <v>30</v>
      </c>
      <c r="L14" s="104" t="s">
        <v>66</v>
      </c>
      <c r="M14" s="104" t="s">
        <v>20</v>
      </c>
      <c r="N14" s="31">
        <v>1970</v>
      </c>
      <c r="O14" s="31">
        <v>4</v>
      </c>
      <c r="P14" s="106">
        <v>4.4791666666666669E-3</v>
      </c>
      <c r="Q14" s="106">
        <v>1.3819444444444445E-2</v>
      </c>
      <c r="R14" s="161">
        <v>2.3854166666666666E-2</v>
      </c>
      <c r="S14" s="106">
        <f t="shared" si="0"/>
        <v>9.3402777777777772E-3</v>
      </c>
      <c r="T14" s="106">
        <f t="shared" si="0"/>
        <v>1.0034722222222221E-2</v>
      </c>
      <c r="U14" s="106">
        <f t="shared" si="1"/>
        <v>1.9374999999999996E-2</v>
      </c>
      <c r="V14" s="239" t="s">
        <v>23</v>
      </c>
      <c r="W14" s="239" t="s">
        <v>36</v>
      </c>
      <c r="X14" s="70"/>
      <c r="Y14" s="67"/>
      <c r="Z14" s="91"/>
      <c r="AA14" s="55"/>
      <c r="AB14" s="88"/>
      <c r="AC14" s="54"/>
      <c r="AD14" s="54"/>
      <c r="AE14" s="51"/>
      <c r="AF14" s="67"/>
      <c r="AG14" s="67"/>
      <c r="AH14" s="67"/>
      <c r="AI14" s="92"/>
      <c r="AJ14" s="92"/>
      <c r="AK14" s="91"/>
      <c r="AL14" s="55"/>
      <c r="AM14" s="55"/>
    </row>
    <row r="15" spans="1:39" ht="15.75" x14ac:dyDescent="0.25">
      <c r="A15" s="18" t="s">
        <v>31</v>
      </c>
      <c r="B15" s="104" t="s">
        <v>28</v>
      </c>
      <c r="C15" s="104" t="s">
        <v>32</v>
      </c>
      <c r="D15" s="31">
        <v>1966</v>
      </c>
      <c r="E15" s="31">
        <v>4</v>
      </c>
      <c r="F15" s="106">
        <v>9.91898148148148E-3</v>
      </c>
      <c r="G15" s="106">
        <v>1.1041666666666667E-2</v>
      </c>
      <c r="H15" s="161">
        <v>2.0960648148148145E-2</v>
      </c>
      <c r="I15" s="14" t="s">
        <v>23</v>
      </c>
      <c r="J15" s="226" t="s">
        <v>23</v>
      </c>
      <c r="K15" s="242" t="s">
        <v>31</v>
      </c>
      <c r="L15" s="104" t="s">
        <v>34</v>
      </c>
      <c r="M15" s="104" t="s">
        <v>35</v>
      </c>
      <c r="N15" s="31">
        <v>1984</v>
      </c>
      <c r="O15" s="31">
        <v>2</v>
      </c>
      <c r="P15" s="106">
        <v>6.8402777777777776E-3</v>
      </c>
      <c r="Q15" s="106">
        <v>1.7303240740740741E-2</v>
      </c>
      <c r="R15" s="161">
        <v>2.7974537037037034E-2</v>
      </c>
      <c r="S15" s="106">
        <f t="shared" si="0"/>
        <v>1.0462962962962962E-2</v>
      </c>
      <c r="T15" s="106">
        <f t="shared" si="0"/>
        <v>1.0671296296296293E-2</v>
      </c>
      <c r="U15" s="106">
        <f t="shared" si="1"/>
        <v>2.1134259259259255E-2</v>
      </c>
      <c r="V15" s="239" t="s">
        <v>13</v>
      </c>
      <c r="W15" s="239" t="s">
        <v>29</v>
      </c>
      <c r="X15" s="70"/>
      <c r="Y15" s="67"/>
      <c r="Z15" s="91"/>
      <c r="AA15" s="55"/>
      <c r="AB15" s="88"/>
      <c r="AC15" s="54"/>
      <c r="AD15" s="54"/>
      <c r="AE15" s="51"/>
      <c r="AF15" s="67"/>
      <c r="AG15" s="67"/>
      <c r="AH15" s="67"/>
      <c r="AI15" s="92"/>
      <c r="AJ15" s="92"/>
      <c r="AK15" s="91"/>
      <c r="AL15" s="55"/>
      <c r="AM15" s="55"/>
    </row>
    <row r="16" spans="1:39" ht="15.75" x14ac:dyDescent="0.25">
      <c r="A16" s="14">
        <v>11</v>
      </c>
      <c r="B16" s="104" t="s">
        <v>66</v>
      </c>
      <c r="C16" s="104" t="s">
        <v>20</v>
      </c>
      <c r="D16" s="31">
        <v>1970</v>
      </c>
      <c r="E16" s="31">
        <v>4</v>
      </c>
      <c r="F16" s="106">
        <v>1.0046296296296296E-2</v>
      </c>
      <c r="G16" s="106">
        <v>1.1076388888888891E-2</v>
      </c>
      <c r="H16" s="161">
        <v>2.1122685185185185E-2</v>
      </c>
      <c r="I16" s="14">
        <v>4</v>
      </c>
      <c r="J16" s="225">
        <v>4</v>
      </c>
      <c r="K16" s="169">
        <v>11</v>
      </c>
      <c r="L16" s="104" t="s">
        <v>37</v>
      </c>
      <c r="M16" s="104" t="s">
        <v>38</v>
      </c>
      <c r="N16" s="31">
        <v>1968</v>
      </c>
      <c r="O16" s="31">
        <v>4</v>
      </c>
      <c r="P16" s="106">
        <v>5.6597222222222222E-3</v>
      </c>
      <c r="Q16" s="106">
        <v>1.6782407407407409E-2</v>
      </c>
      <c r="R16" s="161">
        <v>2.8136574074074074E-2</v>
      </c>
      <c r="S16" s="106">
        <f t="shared" si="0"/>
        <v>1.1122685185185187E-2</v>
      </c>
      <c r="T16" s="106">
        <f t="shared" si="0"/>
        <v>1.1354166666666665E-2</v>
      </c>
      <c r="U16" s="106">
        <f>S16+T16</f>
        <v>2.2476851851851852E-2</v>
      </c>
      <c r="V16" s="239">
        <v>4</v>
      </c>
      <c r="W16" s="243" t="s">
        <v>126</v>
      </c>
      <c r="X16" s="70"/>
      <c r="Y16" s="256"/>
      <c r="Z16" s="302"/>
      <c r="AA16" s="55"/>
      <c r="AB16" s="88"/>
      <c r="AC16" s="54"/>
      <c r="AD16" s="54"/>
      <c r="AE16" s="51"/>
      <c r="AF16" s="67"/>
      <c r="AG16" s="67"/>
      <c r="AH16" s="67"/>
      <c r="AI16" s="92"/>
      <c r="AJ16" s="92"/>
      <c r="AK16" s="91"/>
      <c r="AL16" s="55"/>
      <c r="AM16" s="55"/>
    </row>
    <row r="17" spans="1:39" ht="15.75" x14ac:dyDescent="0.25">
      <c r="A17" s="14">
        <v>12</v>
      </c>
      <c r="B17" s="104" t="s">
        <v>37</v>
      </c>
      <c r="C17" s="104" t="s">
        <v>38</v>
      </c>
      <c r="D17" s="31">
        <v>1968</v>
      </c>
      <c r="E17" s="31">
        <v>4</v>
      </c>
      <c r="F17" s="106">
        <v>1.0868055555555554E-2</v>
      </c>
      <c r="G17" s="106">
        <v>1.1435185185185185E-2</v>
      </c>
      <c r="H17" s="161">
        <v>2.2303240740740742E-2</v>
      </c>
      <c r="I17" s="14">
        <v>5</v>
      </c>
      <c r="J17" s="225">
        <v>5</v>
      </c>
      <c r="K17" s="169">
        <v>12</v>
      </c>
      <c r="L17" s="104" t="s">
        <v>39</v>
      </c>
      <c r="M17" s="104" t="s">
        <v>32</v>
      </c>
      <c r="N17" s="31">
        <v>1978</v>
      </c>
      <c r="O17" s="31">
        <v>3</v>
      </c>
      <c r="P17" s="106">
        <v>7.3379629629629593E-3</v>
      </c>
      <c r="Q17" s="106">
        <v>1.8136574074074069E-2</v>
      </c>
      <c r="R17" s="161">
        <v>2.9571759259259249E-2</v>
      </c>
      <c r="S17" s="106">
        <f t="shared" si="0"/>
        <v>1.079861111111111E-2</v>
      </c>
      <c r="T17" s="106">
        <f t="shared" si="0"/>
        <v>1.143518518518518E-2</v>
      </c>
      <c r="U17" s="106">
        <f t="shared" ref="U17:U23" si="2">S17+T17</f>
        <v>2.223379629629629E-2</v>
      </c>
      <c r="V17" s="239" t="s">
        <v>13</v>
      </c>
      <c r="W17" s="239" t="s">
        <v>29</v>
      </c>
      <c r="X17" s="70"/>
      <c r="Y17" s="67"/>
      <c r="Z17" s="91"/>
      <c r="AA17" s="55"/>
      <c r="AB17" s="88"/>
      <c r="AC17" s="54"/>
      <c r="AD17" s="54"/>
      <c r="AE17" s="51"/>
      <c r="AF17" s="67"/>
      <c r="AG17" s="67"/>
      <c r="AH17" s="67"/>
      <c r="AI17" s="92"/>
      <c r="AJ17" s="92"/>
      <c r="AK17" s="91"/>
      <c r="AL17" s="55"/>
      <c r="AM17" s="55"/>
    </row>
    <row r="18" spans="1:39" ht="15.75" x14ac:dyDescent="0.25">
      <c r="A18" s="14">
        <v>13</v>
      </c>
      <c r="B18" s="104" t="s">
        <v>34</v>
      </c>
      <c r="C18" s="104" t="s">
        <v>35</v>
      </c>
      <c r="D18" s="31">
        <v>1984</v>
      </c>
      <c r="E18" s="31">
        <v>2</v>
      </c>
      <c r="F18" s="106">
        <v>1.1493055555555557E-2</v>
      </c>
      <c r="G18" s="106">
        <v>1.1990740740740743E-2</v>
      </c>
      <c r="H18" s="161">
        <v>2.3483796296296298E-2</v>
      </c>
      <c r="I18" s="14" t="s">
        <v>23</v>
      </c>
      <c r="J18" s="226" t="s">
        <v>18</v>
      </c>
      <c r="K18" s="169">
        <v>13</v>
      </c>
      <c r="L18" s="104" t="s">
        <v>76</v>
      </c>
      <c r="M18" s="104" t="s">
        <v>47</v>
      </c>
      <c r="N18" s="31">
        <v>1987</v>
      </c>
      <c r="O18" s="31">
        <v>2</v>
      </c>
      <c r="P18" s="106">
        <v>1.0231481481481484E-2</v>
      </c>
      <c r="Q18" s="106">
        <v>2.3483796296296298E-2</v>
      </c>
      <c r="R18" s="161">
        <v>3.7974537037037043E-2</v>
      </c>
      <c r="S18" s="106">
        <f t="shared" si="0"/>
        <v>1.3252314814814814E-2</v>
      </c>
      <c r="T18" s="106">
        <f t="shared" si="0"/>
        <v>1.4490740740740745E-2</v>
      </c>
      <c r="U18" s="106">
        <f t="shared" si="2"/>
        <v>2.7743055555555559E-2</v>
      </c>
      <c r="V18" s="239" t="s">
        <v>23</v>
      </c>
      <c r="W18" s="239" t="s">
        <v>29</v>
      </c>
      <c r="X18" s="70"/>
      <c r="Y18" s="67"/>
      <c r="Z18" s="91"/>
      <c r="AA18" s="55"/>
      <c r="AB18" s="88"/>
      <c r="AC18" s="54"/>
      <c r="AD18" s="54"/>
      <c r="AE18" s="51"/>
      <c r="AF18" s="67"/>
      <c r="AG18" s="67"/>
      <c r="AH18" s="67"/>
      <c r="AI18" s="92"/>
      <c r="AJ18" s="92"/>
      <c r="AK18" s="91"/>
      <c r="AL18" s="55"/>
      <c r="AM18" s="55"/>
    </row>
    <row r="19" spans="1:39" ht="15.75" x14ac:dyDescent="0.25">
      <c r="A19" s="14">
        <v>14</v>
      </c>
      <c r="B19" s="104" t="s">
        <v>39</v>
      </c>
      <c r="C19" s="104" t="s">
        <v>32</v>
      </c>
      <c r="D19" s="31">
        <v>1978</v>
      </c>
      <c r="E19" s="31">
        <v>3</v>
      </c>
      <c r="F19" s="106">
        <v>1.1516203703703704E-2</v>
      </c>
      <c r="G19" s="106">
        <v>1.2465277777777775E-2</v>
      </c>
      <c r="H19" s="161">
        <v>2.3981481481481479E-2</v>
      </c>
      <c r="I19" s="14" t="s">
        <v>13</v>
      </c>
      <c r="J19" s="226" t="s">
        <v>13</v>
      </c>
      <c r="K19" s="169">
        <v>14</v>
      </c>
      <c r="L19" s="104" t="s">
        <v>41</v>
      </c>
      <c r="M19" s="104" t="s">
        <v>32</v>
      </c>
      <c r="N19" s="31">
        <v>1989</v>
      </c>
      <c r="O19" s="31">
        <v>2</v>
      </c>
      <c r="P19" s="106">
        <v>1.1944444444444445E-2</v>
      </c>
      <c r="Q19" s="106">
        <v>2.4907407407407406E-2</v>
      </c>
      <c r="R19" s="161">
        <v>3.8275462962962963E-2</v>
      </c>
      <c r="S19" s="106">
        <f t="shared" si="0"/>
        <v>1.2962962962962961E-2</v>
      </c>
      <c r="T19" s="106">
        <f t="shared" si="0"/>
        <v>1.3368055555555557E-2</v>
      </c>
      <c r="U19" s="106">
        <f t="shared" si="2"/>
        <v>2.6331018518518517E-2</v>
      </c>
      <c r="V19" s="239">
        <v>4</v>
      </c>
      <c r="W19" s="245" t="s">
        <v>36</v>
      </c>
      <c r="X19" s="70"/>
      <c r="Y19" s="256"/>
      <c r="Z19" s="302"/>
      <c r="AA19" s="55"/>
      <c r="AB19" s="88"/>
      <c r="AC19" s="54"/>
      <c r="AD19" s="54"/>
      <c r="AE19" s="51"/>
      <c r="AF19" s="67"/>
      <c r="AG19" s="67"/>
      <c r="AH19" s="67"/>
      <c r="AI19" s="92"/>
      <c r="AJ19" s="92"/>
      <c r="AK19" s="91"/>
      <c r="AL19" s="55"/>
      <c r="AM19" s="55"/>
    </row>
    <row r="20" spans="1:39" ht="15.75" x14ac:dyDescent="0.25">
      <c r="A20" s="14">
        <v>15</v>
      </c>
      <c r="B20" s="104" t="s">
        <v>76</v>
      </c>
      <c r="C20" s="104" t="s">
        <v>47</v>
      </c>
      <c r="D20" s="31">
        <v>1987</v>
      </c>
      <c r="E20" s="31">
        <v>2</v>
      </c>
      <c r="F20" s="106">
        <v>1.2928240740740742E-2</v>
      </c>
      <c r="G20" s="106">
        <v>1.3946759259259259E-2</v>
      </c>
      <c r="H20" s="161">
        <v>2.6875000000000003E-2</v>
      </c>
      <c r="I20" s="14">
        <v>4</v>
      </c>
      <c r="J20" s="226" t="s">
        <v>13</v>
      </c>
      <c r="K20" s="244">
        <v>15</v>
      </c>
      <c r="L20" s="104" t="s">
        <v>42</v>
      </c>
      <c r="M20" s="104" t="s">
        <v>32</v>
      </c>
      <c r="N20" s="31">
        <v>1972</v>
      </c>
      <c r="O20" s="31">
        <v>4</v>
      </c>
      <c r="P20" s="106">
        <v>1.1921296296296298E-2</v>
      </c>
      <c r="Q20" s="106">
        <v>2.5393518518518517E-2</v>
      </c>
      <c r="R20" s="161">
        <v>3.9328703703703706E-2</v>
      </c>
      <c r="S20" s="106">
        <f t="shared" si="0"/>
        <v>1.3472222222222219E-2</v>
      </c>
      <c r="T20" s="106">
        <f t="shared" si="0"/>
        <v>1.3935185185185189E-2</v>
      </c>
      <c r="U20" s="106">
        <f t="shared" si="2"/>
        <v>2.7407407407407408E-2</v>
      </c>
      <c r="V20" s="239">
        <v>5</v>
      </c>
      <c r="W20" s="243" t="s">
        <v>127</v>
      </c>
      <c r="X20" s="70"/>
      <c r="Y20" s="67"/>
      <c r="Z20" s="91"/>
      <c r="AA20" s="55"/>
      <c r="AB20" s="88"/>
      <c r="AC20" s="54"/>
      <c r="AD20" s="54"/>
      <c r="AE20" s="51"/>
      <c r="AF20" s="67"/>
      <c r="AG20" s="67"/>
      <c r="AH20" s="67"/>
      <c r="AI20" s="92"/>
      <c r="AJ20" s="92"/>
      <c r="AK20" s="91"/>
      <c r="AL20" s="55"/>
      <c r="AM20" s="55"/>
    </row>
    <row r="21" spans="1:39" ht="15.75" x14ac:dyDescent="0.25">
      <c r="A21" s="14">
        <v>16</v>
      </c>
      <c r="B21" s="104" t="s">
        <v>42</v>
      </c>
      <c r="C21" s="104" t="s">
        <v>32</v>
      </c>
      <c r="D21" s="31">
        <v>1972</v>
      </c>
      <c r="E21" s="31">
        <v>4</v>
      </c>
      <c r="F21" s="106">
        <v>1.4259259259259261E-2</v>
      </c>
      <c r="G21" s="106">
        <v>1.4305555555555556E-2</v>
      </c>
      <c r="H21" s="161">
        <v>2.8564814814814817E-2</v>
      </c>
      <c r="I21" s="14">
        <v>6</v>
      </c>
      <c r="J21" s="226">
        <v>6</v>
      </c>
      <c r="K21" s="169">
        <v>16</v>
      </c>
      <c r="L21" s="104" t="s">
        <v>82</v>
      </c>
      <c r="M21" s="104" t="s">
        <v>44</v>
      </c>
      <c r="N21" s="31">
        <v>1984</v>
      </c>
      <c r="O21" s="31">
        <v>2</v>
      </c>
      <c r="P21" s="106">
        <v>1.7361111111111108E-2</v>
      </c>
      <c r="Q21" s="106">
        <v>3.1944444444444442E-2</v>
      </c>
      <c r="R21" s="161">
        <v>4.6793981481481478E-2</v>
      </c>
      <c r="S21" s="106">
        <f t="shared" si="0"/>
        <v>1.4583333333333334E-2</v>
      </c>
      <c r="T21" s="106">
        <f t="shared" si="0"/>
        <v>1.4849537037037036E-2</v>
      </c>
      <c r="U21" s="106">
        <f t="shared" si="2"/>
        <v>2.943287037037037E-2</v>
      </c>
      <c r="V21" s="239">
        <v>5</v>
      </c>
      <c r="W21" s="243" t="s">
        <v>126</v>
      </c>
      <c r="X21" s="70"/>
      <c r="Y21" s="67"/>
      <c r="Z21" s="91"/>
      <c r="AA21" s="55"/>
      <c r="AB21" s="88"/>
      <c r="AC21" s="54"/>
      <c r="AD21" s="54"/>
      <c r="AE21" s="51"/>
      <c r="AF21" s="67"/>
      <c r="AG21" s="67"/>
      <c r="AH21" s="67"/>
      <c r="AI21" s="92"/>
      <c r="AJ21" s="92"/>
      <c r="AK21" s="91"/>
      <c r="AL21" s="55"/>
      <c r="AM21" s="55"/>
    </row>
    <row r="22" spans="1:39" ht="15.75" x14ac:dyDescent="0.25">
      <c r="A22" s="14">
        <v>17</v>
      </c>
      <c r="B22" s="104" t="s">
        <v>41</v>
      </c>
      <c r="C22" s="104" t="s">
        <v>32</v>
      </c>
      <c r="D22" s="31">
        <v>1989</v>
      </c>
      <c r="E22" s="31">
        <v>2</v>
      </c>
      <c r="F22" s="106">
        <v>1.4386574074074072E-2</v>
      </c>
      <c r="G22" s="106">
        <v>1.4201388888888892E-2</v>
      </c>
      <c r="H22" s="161">
        <v>2.8587962962962964E-2</v>
      </c>
      <c r="I22" s="14">
        <v>5</v>
      </c>
      <c r="J22" s="226" t="s">
        <v>23</v>
      </c>
      <c r="K22" s="169">
        <v>17</v>
      </c>
      <c r="L22" s="104" t="s">
        <v>77</v>
      </c>
      <c r="M22" s="104" t="s">
        <v>116</v>
      </c>
      <c r="N22" s="31">
        <v>1988</v>
      </c>
      <c r="O22" s="31">
        <v>2</v>
      </c>
      <c r="P22" s="106">
        <v>1.5358796296296297E-2</v>
      </c>
      <c r="Q22" s="106">
        <v>3.1215277777777776E-2</v>
      </c>
      <c r="R22" s="161">
        <v>4.929398148148148E-2</v>
      </c>
      <c r="S22" s="106">
        <f t="shared" si="0"/>
        <v>1.5856481481481478E-2</v>
      </c>
      <c r="T22" s="106">
        <f t="shared" si="0"/>
        <v>1.8078703703703704E-2</v>
      </c>
      <c r="U22" s="106">
        <f t="shared" si="2"/>
        <v>3.3935185185185179E-2</v>
      </c>
      <c r="V22" s="239">
        <v>6</v>
      </c>
      <c r="W22" s="243" t="s">
        <v>127</v>
      </c>
      <c r="X22" s="70"/>
      <c r="Y22" s="67"/>
      <c r="Z22" s="91"/>
      <c r="AA22" s="55"/>
      <c r="AB22" s="88"/>
      <c r="AC22" s="54"/>
      <c r="AD22" s="54"/>
      <c r="AE22" s="51"/>
      <c r="AF22" s="67"/>
      <c r="AG22" s="67"/>
      <c r="AH22" s="67"/>
      <c r="AI22" s="92"/>
      <c r="AJ22" s="92"/>
      <c r="AK22" s="91"/>
      <c r="AL22" s="55"/>
      <c r="AM22" s="55"/>
    </row>
    <row r="23" spans="1:39" ht="15.75" x14ac:dyDescent="0.25">
      <c r="A23" s="14">
        <v>18</v>
      </c>
      <c r="B23" s="104" t="s">
        <v>77</v>
      </c>
      <c r="C23" s="104" t="s">
        <v>116</v>
      </c>
      <c r="D23" s="31">
        <v>1988</v>
      </c>
      <c r="E23" s="31">
        <v>2</v>
      </c>
      <c r="F23" s="106">
        <v>1.5023148148148148E-2</v>
      </c>
      <c r="G23" s="106">
        <v>1.697916666666667E-2</v>
      </c>
      <c r="H23" s="161">
        <v>3.2002314814814817E-2</v>
      </c>
      <c r="I23" s="14">
        <v>6</v>
      </c>
      <c r="J23" s="226">
        <v>4</v>
      </c>
      <c r="K23" s="169">
        <v>18</v>
      </c>
      <c r="L23" s="104" t="s">
        <v>68</v>
      </c>
      <c r="M23" s="104" t="s">
        <v>32</v>
      </c>
      <c r="N23" s="31">
        <v>1998</v>
      </c>
      <c r="O23" s="31">
        <v>1</v>
      </c>
      <c r="P23" s="106">
        <v>2.3831018518518519E-2</v>
      </c>
      <c r="Q23" s="106">
        <v>3.9317129629629632E-2</v>
      </c>
      <c r="R23" s="161">
        <v>5.6724537037037046E-2</v>
      </c>
      <c r="S23" s="106">
        <f t="shared" si="0"/>
        <v>1.5486111111111114E-2</v>
      </c>
      <c r="T23" s="106">
        <f t="shared" si="0"/>
        <v>1.7407407407407413E-2</v>
      </c>
      <c r="U23" s="106">
        <f t="shared" si="2"/>
        <v>3.289351851851853E-2</v>
      </c>
      <c r="V23" s="239" t="s">
        <v>23</v>
      </c>
      <c r="W23" s="239" t="s">
        <v>21</v>
      </c>
      <c r="X23" s="70"/>
      <c r="Y23" s="256"/>
      <c r="Z23" s="256"/>
      <c r="AA23" s="55"/>
      <c r="AB23" s="88"/>
      <c r="AC23" s="54"/>
      <c r="AD23" s="54"/>
      <c r="AE23" s="51"/>
      <c r="AF23" s="67"/>
      <c r="AG23" s="67"/>
      <c r="AH23" s="275"/>
      <c r="AI23" s="92"/>
      <c r="AJ23" s="92"/>
      <c r="AK23" s="91"/>
      <c r="AL23" s="55"/>
      <c r="AM23" s="55"/>
    </row>
    <row r="24" spans="1:39" ht="15.75" x14ac:dyDescent="0.25">
      <c r="A24" s="14">
        <v>19</v>
      </c>
      <c r="B24" s="104" t="s">
        <v>82</v>
      </c>
      <c r="C24" s="104" t="s">
        <v>44</v>
      </c>
      <c r="D24" s="31">
        <v>1984</v>
      </c>
      <c r="E24" s="31">
        <v>2</v>
      </c>
      <c r="F24" s="106">
        <v>1.667824074074074E-2</v>
      </c>
      <c r="G24" s="106">
        <v>1.7326388888888891E-2</v>
      </c>
      <c r="H24" s="161">
        <v>3.4004629629629628E-2</v>
      </c>
      <c r="I24" s="14">
        <v>7</v>
      </c>
      <c r="J24" s="226">
        <v>5</v>
      </c>
      <c r="K24" s="246"/>
      <c r="L24" s="247" t="s">
        <v>83</v>
      </c>
      <c r="M24" s="247" t="s">
        <v>20</v>
      </c>
      <c r="N24" s="248">
        <v>1970</v>
      </c>
      <c r="O24" s="248">
        <v>4</v>
      </c>
      <c r="P24" s="249">
        <v>1.3541666666666667E-3</v>
      </c>
      <c r="Q24" s="250" t="s">
        <v>90</v>
      </c>
      <c r="R24" s="296" t="s">
        <v>90</v>
      </c>
      <c r="S24" s="250" t="s">
        <v>90</v>
      </c>
      <c r="T24" s="250" t="s">
        <v>90</v>
      </c>
      <c r="U24" s="250" t="s">
        <v>90</v>
      </c>
      <c r="V24" s="239"/>
      <c r="W24" s="251" t="s">
        <v>128</v>
      </c>
      <c r="X24" s="70"/>
      <c r="Y24" s="67"/>
      <c r="Z24" s="67"/>
      <c r="AA24" s="67"/>
      <c r="AF24" s="67"/>
      <c r="AG24" s="67"/>
      <c r="AH24" s="67"/>
      <c r="AI24" s="67"/>
      <c r="AJ24" s="67"/>
      <c r="AK24" s="67"/>
      <c r="AL24" s="67"/>
      <c r="AM24" s="67"/>
    </row>
    <row r="25" spans="1:39" ht="15.75" x14ac:dyDescent="0.25">
      <c r="A25" s="14">
        <v>20</v>
      </c>
      <c r="B25" s="104" t="s">
        <v>68</v>
      </c>
      <c r="C25" s="104" t="s">
        <v>32</v>
      </c>
      <c r="D25" s="31">
        <v>1998</v>
      </c>
      <c r="E25" s="31">
        <v>1</v>
      </c>
      <c r="F25" s="106">
        <v>1.8807870370370367E-2</v>
      </c>
      <c r="G25" s="106">
        <v>2.1666666666666667E-2</v>
      </c>
      <c r="H25" s="161">
        <v>4.0474537037037038E-2</v>
      </c>
      <c r="I25" s="14" t="s">
        <v>23</v>
      </c>
      <c r="J25" s="226" t="s">
        <v>18</v>
      </c>
      <c r="K25" s="246"/>
      <c r="L25" s="247" t="s">
        <v>27</v>
      </c>
      <c r="M25" s="252" t="s">
        <v>84</v>
      </c>
      <c r="N25" s="248">
        <v>1987</v>
      </c>
      <c r="O25" s="248">
        <v>2</v>
      </c>
      <c r="P25" s="253">
        <v>3.1249999999999993E-3</v>
      </c>
      <c r="Q25" s="250" t="s">
        <v>90</v>
      </c>
      <c r="R25" s="296" t="s">
        <v>90</v>
      </c>
      <c r="S25" s="250" t="s">
        <v>90</v>
      </c>
      <c r="T25" s="250" t="s">
        <v>90</v>
      </c>
      <c r="U25" s="250" t="s">
        <v>90</v>
      </c>
      <c r="V25" s="239"/>
      <c r="W25" s="251"/>
      <c r="X25" s="70"/>
      <c r="Y25" s="67"/>
      <c r="Z25" s="67"/>
      <c r="AA25" s="67"/>
      <c r="AF25" s="67"/>
      <c r="AG25" s="67"/>
      <c r="AH25" s="67"/>
      <c r="AI25" s="67"/>
      <c r="AJ25" s="67"/>
      <c r="AK25" s="67"/>
      <c r="AL25" s="67"/>
      <c r="AM25" s="67"/>
    </row>
    <row r="26" spans="1:39" ht="15.75" x14ac:dyDescent="0.25">
      <c r="A26" s="8">
        <v>21</v>
      </c>
      <c r="B26" s="175" t="s">
        <v>73</v>
      </c>
      <c r="C26" s="233" t="s">
        <v>84</v>
      </c>
      <c r="D26" s="176">
        <v>1974</v>
      </c>
      <c r="E26" s="176">
        <v>3</v>
      </c>
      <c r="F26" s="177" t="s">
        <v>90</v>
      </c>
      <c r="G26" s="176" t="s">
        <v>90</v>
      </c>
      <c r="H26" s="234" t="s">
        <v>90</v>
      </c>
      <c r="I26" s="152" t="s">
        <v>90</v>
      </c>
      <c r="J26" s="226" t="s">
        <v>90</v>
      </c>
      <c r="K26" s="246"/>
      <c r="L26" s="247" t="s">
        <v>73</v>
      </c>
      <c r="M26" s="252" t="s">
        <v>84</v>
      </c>
      <c r="N26" s="248">
        <v>1974</v>
      </c>
      <c r="O26" s="248">
        <v>3</v>
      </c>
      <c r="P26" s="283" t="s">
        <v>90</v>
      </c>
      <c r="Q26" s="250" t="s">
        <v>90</v>
      </c>
      <c r="R26" s="296" t="s">
        <v>90</v>
      </c>
      <c r="S26" s="250" t="s">
        <v>90</v>
      </c>
      <c r="T26" s="250" t="s">
        <v>90</v>
      </c>
      <c r="U26" s="250" t="s">
        <v>90</v>
      </c>
      <c r="V26" s="239"/>
      <c r="W26" s="284"/>
      <c r="X26" s="70"/>
      <c r="Y26" s="67"/>
      <c r="Z26" s="67"/>
      <c r="AA26" s="67"/>
      <c r="AF26" s="67"/>
      <c r="AG26" s="67"/>
      <c r="AH26" s="67"/>
      <c r="AI26" s="67"/>
      <c r="AJ26" s="67"/>
      <c r="AK26" s="67"/>
      <c r="AL26" s="67"/>
      <c r="AM26" s="67"/>
    </row>
    <row r="27" spans="1:39" ht="15.75" x14ac:dyDescent="0.25">
      <c r="A27" s="167"/>
      <c r="B27" s="184"/>
      <c r="C27" s="167"/>
      <c r="D27" s="167"/>
      <c r="E27" s="167"/>
      <c r="F27" s="235"/>
      <c r="G27" s="183"/>
      <c r="H27" s="235"/>
      <c r="I27" s="236"/>
      <c r="J27" s="232"/>
      <c r="K27" s="219" t="s">
        <v>139</v>
      </c>
      <c r="P27" s="300"/>
      <c r="R27" s="70"/>
      <c r="S27" s="300"/>
      <c r="T27" s="300"/>
      <c r="U27" s="300"/>
      <c r="X27" s="70"/>
      <c r="Y27" s="67"/>
      <c r="Z27" s="67"/>
      <c r="AA27" s="67"/>
      <c r="AF27" s="67"/>
      <c r="AG27" s="67"/>
      <c r="AH27" s="67"/>
      <c r="AI27" s="67"/>
      <c r="AJ27" s="67"/>
      <c r="AK27" s="67"/>
      <c r="AL27" s="67"/>
      <c r="AM27" s="67"/>
    </row>
    <row r="28" spans="1:39" ht="15.75" x14ac:dyDescent="0.25">
      <c r="A28" s="17"/>
      <c r="B28" s="22"/>
      <c r="C28" s="23"/>
      <c r="D28" s="17"/>
      <c r="E28" s="17"/>
      <c r="F28" s="24"/>
      <c r="H28" s="24"/>
      <c r="I28" s="50"/>
      <c r="J28" s="227"/>
      <c r="K28" s="188"/>
      <c r="L28" s="285" t="s">
        <v>109</v>
      </c>
      <c r="M28" s="286" t="s">
        <v>84</v>
      </c>
      <c r="N28" s="287">
        <v>2004</v>
      </c>
      <c r="O28" s="287">
        <v>1</v>
      </c>
      <c r="P28" s="288">
        <v>6.9444444444444447E-4</v>
      </c>
      <c r="Q28" s="288">
        <v>1.0717592592592593E-2</v>
      </c>
      <c r="R28" s="289">
        <v>2.2187499999999999E-2</v>
      </c>
      <c r="S28" s="288">
        <f>Q28-P28</f>
        <v>1.0023148148148149E-2</v>
      </c>
      <c r="T28" s="288">
        <f>R28-Q28</f>
        <v>1.1469907407407406E-2</v>
      </c>
      <c r="U28" s="290">
        <f>R28-P28</f>
        <v>2.1493055555555553E-2</v>
      </c>
      <c r="V28" s="239"/>
      <c r="W28" s="239"/>
      <c r="X28" s="163"/>
      <c r="Y28" s="67"/>
      <c r="Z28" s="67"/>
      <c r="AA28" s="67"/>
      <c r="AF28" s="67"/>
      <c r="AG28" s="67"/>
      <c r="AH28" s="67"/>
      <c r="AI28" s="67"/>
      <c r="AJ28" s="67"/>
      <c r="AK28" s="67"/>
      <c r="AL28" s="67"/>
      <c r="AM28" s="67"/>
    </row>
    <row r="29" spans="1:39" ht="15.75" x14ac:dyDescent="0.25">
      <c r="A29" s="17"/>
      <c r="B29" s="22"/>
      <c r="C29" s="23"/>
      <c r="D29" s="17"/>
      <c r="E29" s="17"/>
      <c r="F29" s="24"/>
      <c r="G29" s="24"/>
      <c r="H29" s="17"/>
      <c r="I29" s="17"/>
      <c r="J29" s="228"/>
      <c r="K29" s="95"/>
      <c r="L29" s="23"/>
      <c r="M29" s="22"/>
      <c r="N29" s="23"/>
      <c r="O29" s="23"/>
      <c r="P29" s="23"/>
      <c r="Q29" s="255"/>
      <c r="R29" s="297"/>
      <c r="S29" s="187"/>
      <c r="T29" s="187"/>
      <c r="U29" s="23"/>
      <c r="V29" s="256"/>
      <c r="W29" s="257"/>
      <c r="X29" s="163"/>
      <c r="Y29" s="67"/>
      <c r="Z29" s="67"/>
      <c r="AA29" s="67"/>
      <c r="AF29" s="67"/>
      <c r="AG29" s="67"/>
      <c r="AH29" s="274"/>
      <c r="AI29" s="92"/>
      <c r="AJ29" s="92"/>
      <c r="AK29" s="91"/>
      <c r="AL29" s="55"/>
      <c r="AM29" s="55"/>
    </row>
    <row r="30" spans="1:39" ht="15.75" x14ac:dyDescent="0.25">
      <c r="A30" s="58" t="s">
        <v>45</v>
      </c>
      <c r="B30" s="59"/>
      <c r="C30" s="59"/>
      <c r="D30" s="6"/>
      <c r="E30" s="6"/>
      <c r="F30" s="60"/>
      <c r="G30" s="60"/>
      <c r="I30" s="60"/>
      <c r="J30" s="229"/>
      <c r="K30" s="174" t="s">
        <v>45</v>
      </c>
      <c r="M30" s="95"/>
      <c r="N30" s="95"/>
      <c r="O30" s="95"/>
      <c r="P30" s="95"/>
      <c r="Q30" s="95"/>
      <c r="R30" s="155"/>
      <c r="S30" s="95"/>
      <c r="T30" s="95"/>
      <c r="U30" s="95"/>
      <c r="V30" s="155"/>
      <c r="W30" s="155"/>
      <c r="X30" s="70"/>
      <c r="Z30" s="91"/>
      <c r="AA30" s="55"/>
      <c r="AB30" s="91"/>
      <c r="AC30" s="55"/>
      <c r="AD30" s="55"/>
      <c r="AE30" s="209"/>
      <c r="AF30" s="67"/>
      <c r="AG30" s="67"/>
      <c r="AH30" s="67"/>
      <c r="AI30" s="67"/>
      <c r="AJ30" s="67"/>
      <c r="AK30" s="67"/>
      <c r="AL30" s="67"/>
      <c r="AM30" s="67"/>
    </row>
    <row r="31" spans="1:39" ht="15.75" x14ac:dyDescent="0.25">
      <c r="A31" s="14">
        <v>1</v>
      </c>
      <c r="B31" s="104" t="s">
        <v>70</v>
      </c>
      <c r="C31" s="105" t="s">
        <v>84</v>
      </c>
      <c r="D31" s="31">
        <v>1953</v>
      </c>
      <c r="E31" s="31">
        <v>6</v>
      </c>
      <c r="F31" s="106">
        <v>8.2870370370370372E-3</v>
      </c>
      <c r="G31" s="106">
        <v>8.6111111111111093E-3</v>
      </c>
      <c r="H31" s="162">
        <v>1.6898148148148148E-2</v>
      </c>
      <c r="I31" s="14" t="s">
        <v>18</v>
      </c>
      <c r="J31" s="226"/>
      <c r="K31" s="169">
        <v>1</v>
      </c>
      <c r="L31" s="104" t="s">
        <v>70</v>
      </c>
      <c r="M31" s="105" t="s">
        <v>84</v>
      </c>
      <c r="N31" s="31">
        <v>1953</v>
      </c>
      <c r="O31" s="31">
        <v>6</v>
      </c>
      <c r="P31" s="106">
        <v>0</v>
      </c>
      <c r="Q31" s="106">
        <v>7.6851851851851847E-3</v>
      </c>
      <c r="R31" s="161">
        <v>1.6006944444444445E-2</v>
      </c>
      <c r="S31" s="106">
        <v>7.6851851851851847E-3</v>
      </c>
      <c r="T31" s="106">
        <v>8.3217592592592614E-3</v>
      </c>
      <c r="U31" s="107">
        <v>1.6006944444444445E-2</v>
      </c>
      <c r="V31" s="239" t="s">
        <v>18</v>
      </c>
      <c r="W31" s="241"/>
      <c r="X31" s="70"/>
      <c r="Z31" s="67"/>
      <c r="AA31" s="54"/>
      <c r="AB31" s="88"/>
      <c r="AC31" s="54"/>
      <c r="AD31" s="67"/>
      <c r="AE31" s="67"/>
      <c r="AF31" s="67"/>
      <c r="AG31" s="276"/>
      <c r="AH31" s="277"/>
      <c r="AI31" s="278"/>
      <c r="AJ31" s="278"/>
      <c r="AK31" s="279"/>
      <c r="AL31" s="280"/>
      <c r="AM31" s="280"/>
    </row>
    <row r="32" spans="1:39" ht="15.75" x14ac:dyDescent="0.25">
      <c r="A32" s="14">
        <v>2</v>
      </c>
      <c r="B32" s="104" t="s">
        <v>110</v>
      </c>
      <c r="C32" s="105" t="s">
        <v>84</v>
      </c>
      <c r="D32" s="31">
        <v>1949</v>
      </c>
      <c r="E32" s="31">
        <v>6</v>
      </c>
      <c r="F32" s="106">
        <v>9.9189814814814817E-3</v>
      </c>
      <c r="G32" s="106">
        <v>9.8148148148148161E-3</v>
      </c>
      <c r="H32" s="162">
        <v>1.9733796296296298E-2</v>
      </c>
      <c r="I32" s="14" t="s">
        <v>13</v>
      </c>
      <c r="J32" s="226"/>
      <c r="K32" s="169">
        <v>2</v>
      </c>
      <c r="L32" s="104" t="s">
        <v>110</v>
      </c>
      <c r="M32" s="105" t="s">
        <v>84</v>
      </c>
      <c r="N32" s="31">
        <v>1949</v>
      </c>
      <c r="O32" s="31">
        <v>6</v>
      </c>
      <c r="P32" s="106">
        <v>2.8356481481481479E-3</v>
      </c>
      <c r="Q32" s="106">
        <v>1.091435185185185E-2</v>
      </c>
      <c r="R32" s="161">
        <v>1.9467592592592595E-2</v>
      </c>
      <c r="S32" s="106">
        <v>8.0787037037037025E-3</v>
      </c>
      <c r="T32" s="106">
        <v>8.5532407407407449E-3</v>
      </c>
      <c r="U32" s="107">
        <v>1.6631944444444449E-2</v>
      </c>
      <c r="V32" s="239" t="s">
        <v>13</v>
      </c>
      <c r="W32" s="241"/>
      <c r="X32" s="205"/>
      <c r="AA32" s="54"/>
      <c r="AB32" s="88"/>
      <c r="AC32" s="54"/>
      <c r="AF32" s="67"/>
      <c r="AG32" s="276"/>
      <c r="AH32" s="276"/>
      <c r="AI32" s="278"/>
      <c r="AJ32" s="278"/>
      <c r="AK32" s="279"/>
      <c r="AL32" s="280"/>
      <c r="AM32" s="280"/>
    </row>
    <row r="33" spans="1:39" ht="15.75" x14ac:dyDescent="0.25">
      <c r="A33" s="15">
        <v>3</v>
      </c>
      <c r="B33" s="104" t="s">
        <v>40</v>
      </c>
      <c r="C33" s="104" t="s">
        <v>20</v>
      </c>
      <c r="D33" s="31">
        <v>1951</v>
      </c>
      <c r="E33" s="31">
        <v>6</v>
      </c>
      <c r="F33" s="106">
        <v>1.005787037037037E-2</v>
      </c>
      <c r="G33" s="106">
        <v>1.0162037037037037E-2</v>
      </c>
      <c r="H33" s="162">
        <v>2.0219907407407405E-2</v>
      </c>
      <c r="I33" s="14" t="s">
        <v>23</v>
      </c>
      <c r="J33" s="226" t="s">
        <v>18</v>
      </c>
      <c r="K33" s="244">
        <v>3</v>
      </c>
      <c r="L33" s="104" t="s">
        <v>40</v>
      </c>
      <c r="M33" s="104" t="s">
        <v>20</v>
      </c>
      <c r="N33" s="31">
        <v>1951</v>
      </c>
      <c r="O33" s="31">
        <v>6</v>
      </c>
      <c r="P33" s="106">
        <v>3.3217592592592591E-3</v>
      </c>
      <c r="Q33" s="106">
        <v>1.2233796296296296E-2</v>
      </c>
      <c r="R33" s="161">
        <v>2.1435185185185186E-2</v>
      </c>
      <c r="S33" s="106">
        <v>8.9120370370370378E-3</v>
      </c>
      <c r="T33" s="106">
        <v>9.2013888888888892E-3</v>
      </c>
      <c r="U33" s="107">
        <v>1.8113425925925925E-2</v>
      </c>
      <c r="V33" s="239" t="s">
        <v>23</v>
      </c>
      <c r="W33" s="239" t="s">
        <v>21</v>
      </c>
      <c r="X33" s="70"/>
      <c r="AA33" s="54"/>
      <c r="AB33" s="88"/>
      <c r="AC33" s="54"/>
      <c r="AF33" s="67"/>
      <c r="AG33" s="276"/>
      <c r="AH33" s="277"/>
      <c r="AI33" s="278"/>
      <c r="AJ33" s="278"/>
      <c r="AK33" s="279"/>
      <c r="AL33" s="280"/>
      <c r="AM33" s="280"/>
    </row>
    <row r="34" spans="1:39" ht="15.75" x14ac:dyDescent="0.25">
      <c r="A34" s="14">
        <v>4</v>
      </c>
      <c r="B34" s="104" t="s">
        <v>43</v>
      </c>
      <c r="C34" s="104" t="s">
        <v>44</v>
      </c>
      <c r="D34" s="31">
        <v>1951</v>
      </c>
      <c r="E34" s="31">
        <v>6</v>
      </c>
      <c r="F34" s="106">
        <v>1.1527777777777779E-2</v>
      </c>
      <c r="G34" s="106">
        <v>1.2476851851851855E-2</v>
      </c>
      <c r="H34" s="162">
        <v>2.4004629629629633E-2</v>
      </c>
      <c r="I34" s="14">
        <v>4</v>
      </c>
      <c r="J34" s="226" t="s">
        <v>13</v>
      </c>
      <c r="K34" s="169">
        <v>4</v>
      </c>
      <c r="L34" s="104" t="s">
        <v>43</v>
      </c>
      <c r="M34" s="104" t="s">
        <v>44</v>
      </c>
      <c r="N34" s="31">
        <v>1951</v>
      </c>
      <c r="O34" s="31">
        <v>6</v>
      </c>
      <c r="P34" s="301">
        <v>7.1064814814814845E-3</v>
      </c>
      <c r="Q34" s="47">
        <v>1.834490740740741E-2</v>
      </c>
      <c r="R34" s="158">
        <v>3.0439814814814815E-2</v>
      </c>
      <c r="S34" s="106">
        <v>1.1238425925925926E-2</v>
      </c>
      <c r="T34" s="106">
        <v>1.2094907407407405E-2</v>
      </c>
      <c r="U34" s="106">
        <v>2.3333333333333331E-2</v>
      </c>
      <c r="V34" s="245">
        <v>4</v>
      </c>
      <c r="W34" s="239" t="s">
        <v>29</v>
      </c>
      <c r="X34" s="70"/>
      <c r="AA34" s="54"/>
      <c r="AB34" s="88"/>
      <c r="AC34" s="54"/>
      <c r="AF34" s="67"/>
      <c r="AG34" s="67"/>
      <c r="AH34" s="67"/>
      <c r="AI34" s="67"/>
      <c r="AJ34" s="67"/>
      <c r="AK34" s="67"/>
      <c r="AL34" s="67"/>
      <c r="AM34" s="67"/>
    </row>
    <row r="35" spans="1:39" ht="15.75" x14ac:dyDescent="0.25">
      <c r="A35" s="93">
        <v>5</v>
      </c>
      <c r="B35" s="104" t="s">
        <v>48</v>
      </c>
      <c r="C35" s="104" t="s">
        <v>35</v>
      </c>
      <c r="D35" s="31">
        <v>1944</v>
      </c>
      <c r="E35" s="31">
        <v>6</v>
      </c>
      <c r="F35" s="106">
        <v>1.3090277777777781E-2</v>
      </c>
      <c r="G35" s="106">
        <v>1.421296296296296E-2</v>
      </c>
      <c r="H35" s="162">
        <v>2.7303240740740739E-2</v>
      </c>
      <c r="I35" s="170">
        <v>5</v>
      </c>
      <c r="J35" s="226" t="s">
        <v>23</v>
      </c>
      <c r="K35" s="168">
        <v>5</v>
      </c>
      <c r="L35" s="175" t="s">
        <v>48</v>
      </c>
      <c r="M35" s="175" t="s">
        <v>35</v>
      </c>
      <c r="N35" s="176">
        <v>1944</v>
      </c>
      <c r="O35" s="176">
        <v>6</v>
      </c>
      <c r="P35" s="301">
        <v>1.0405092592592591E-2</v>
      </c>
      <c r="Q35" s="47">
        <v>2.3391203703703702E-2</v>
      </c>
      <c r="R35" s="158">
        <v>3.6724537037037035E-2</v>
      </c>
      <c r="S35" s="106">
        <v>1.2986111111111111E-2</v>
      </c>
      <c r="T35" s="106">
        <v>1.3333333333333332E-2</v>
      </c>
      <c r="U35" s="106">
        <v>2.6319444444444444E-2</v>
      </c>
      <c r="V35" s="258">
        <v>5</v>
      </c>
      <c r="W35" s="239" t="s">
        <v>36</v>
      </c>
      <c r="X35" s="70"/>
      <c r="AA35" s="54"/>
      <c r="AB35" s="88"/>
      <c r="AC35" s="54"/>
      <c r="AF35" s="67"/>
      <c r="AG35" s="67"/>
      <c r="AH35" s="67"/>
      <c r="AI35" s="67"/>
      <c r="AJ35" s="67"/>
      <c r="AK35" s="67"/>
      <c r="AL35" s="67"/>
      <c r="AM35" s="67"/>
    </row>
    <row r="36" spans="1:39" ht="15.75" x14ac:dyDescent="0.25">
      <c r="J36" s="228"/>
      <c r="K36" s="95"/>
      <c r="L36" s="185"/>
      <c r="M36" s="184"/>
      <c r="N36" s="185"/>
      <c r="O36" s="185"/>
      <c r="P36" s="185"/>
      <c r="Q36" s="259"/>
      <c r="R36" s="298"/>
      <c r="S36" s="189"/>
      <c r="T36" s="189"/>
      <c r="U36" s="185"/>
      <c r="V36" s="260"/>
      <c r="W36" s="261"/>
      <c r="X36" s="70"/>
      <c r="AA36" s="54"/>
      <c r="AB36" s="88"/>
      <c r="AC36" s="54"/>
      <c r="AF36" s="67"/>
      <c r="AG36" s="67"/>
      <c r="AH36" s="67"/>
      <c r="AI36" s="67"/>
      <c r="AJ36" s="67"/>
      <c r="AK36" s="67"/>
      <c r="AL36" s="67"/>
      <c r="AM36" s="67"/>
    </row>
    <row r="37" spans="1:39" ht="15.75" x14ac:dyDescent="0.25">
      <c r="A37" s="174" t="s">
        <v>50</v>
      </c>
      <c r="B37" s="59"/>
      <c r="C37" s="59"/>
      <c r="D37" s="6"/>
      <c r="E37" s="6"/>
      <c r="F37" s="60"/>
      <c r="G37" s="60"/>
      <c r="H37" s="45"/>
      <c r="I37" s="60"/>
      <c r="J37" s="220"/>
      <c r="K37" s="206" t="s">
        <v>78</v>
      </c>
      <c r="M37" s="59"/>
      <c r="N37" s="59"/>
      <c r="O37" s="59"/>
      <c r="P37" s="59"/>
      <c r="Q37" s="207"/>
      <c r="R37" s="299"/>
      <c r="S37" s="207"/>
      <c r="T37" s="262"/>
      <c r="U37" s="263"/>
      <c r="V37" s="264"/>
      <c r="W37" s="261"/>
      <c r="X37" s="70"/>
      <c r="AA37" s="54"/>
      <c r="AB37" s="88"/>
      <c r="AC37" s="54"/>
      <c r="AF37" s="67"/>
      <c r="AG37" s="67"/>
      <c r="AH37" s="67"/>
      <c r="AI37" s="67"/>
      <c r="AJ37" s="67"/>
      <c r="AK37" s="67"/>
      <c r="AL37" s="67"/>
      <c r="AM37" s="67"/>
    </row>
    <row r="38" spans="1:39" ht="15.75" x14ac:dyDescent="0.25">
      <c r="A38" s="10">
        <v>1</v>
      </c>
      <c r="B38" s="171" t="s">
        <v>98</v>
      </c>
      <c r="C38" s="171" t="s">
        <v>47</v>
      </c>
      <c r="D38" s="172">
        <v>1941</v>
      </c>
      <c r="E38" s="172">
        <v>7</v>
      </c>
      <c r="F38" s="154">
        <v>1.2766203703703703E-2</v>
      </c>
      <c r="G38" s="154">
        <v>1.4004629629629626E-2</v>
      </c>
      <c r="H38" s="173">
        <v>2.6770833333333331E-2</v>
      </c>
      <c r="I38" s="10" t="s">
        <v>18</v>
      </c>
      <c r="J38" s="222" t="s">
        <v>18</v>
      </c>
      <c r="K38" s="169">
        <v>1</v>
      </c>
      <c r="L38" s="294" t="s">
        <v>71</v>
      </c>
      <c r="M38" s="208" t="s">
        <v>47</v>
      </c>
      <c r="N38" s="25">
        <v>1941</v>
      </c>
      <c r="O38" s="25">
        <v>7</v>
      </c>
      <c r="P38" s="301">
        <v>9.8726851851851788E-3</v>
      </c>
      <c r="Q38" s="47">
        <v>2.3229166666666662E-2</v>
      </c>
      <c r="R38" s="158">
        <v>3.7141203703703697E-2</v>
      </c>
      <c r="S38" s="106">
        <v>1.3356481481481483E-2</v>
      </c>
      <c r="T38" s="106">
        <v>1.3912037037037035E-2</v>
      </c>
      <c r="U38" s="106">
        <v>2.7268518518518518E-2</v>
      </c>
      <c r="V38" s="160" t="s">
        <v>18</v>
      </c>
      <c r="W38" s="239" t="s">
        <v>21</v>
      </c>
      <c r="X38" s="70"/>
      <c r="AA38" s="54"/>
      <c r="AB38" s="88"/>
      <c r="AC38" s="54"/>
    </row>
    <row r="39" spans="1:39" ht="15.75" x14ac:dyDescent="0.25">
      <c r="J39" s="228"/>
      <c r="K39" s="95"/>
      <c r="L39" s="95"/>
      <c r="M39" s="95"/>
      <c r="N39" s="95"/>
      <c r="O39" s="95"/>
      <c r="P39" s="95"/>
      <c r="Q39" s="95"/>
      <c r="R39" s="155"/>
      <c r="S39" s="95"/>
      <c r="T39" s="95"/>
      <c r="U39" s="95"/>
      <c r="V39" s="155"/>
      <c r="W39" s="261"/>
      <c r="X39" s="70"/>
      <c r="AA39" s="54"/>
      <c r="AB39" s="88"/>
      <c r="AC39" s="54"/>
    </row>
    <row r="40" spans="1:39" ht="15.75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228"/>
      <c r="K40" s="95"/>
      <c r="L40" s="95"/>
      <c r="M40" s="95"/>
      <c r="N40" s="95"/>
      <c r="O40" s="95"/>
      <c r="P40" s="95"/>
      <c r="Q40" s="95"/>
      <c r="R40" s="155"/>
      <c r="S40" s="95"/>
      <c r="T40" s="95"/>
      <c r="U40" s="95"/>
      <c r="V40" s="95"/>
      <c r="W40" s="261"/>
      <c r="X40" s="70"/>
      <c r="AA40" s="54"/>
      <c r="AB40" s="88"/>
      <c r="AC40" s="54"/>
    </row>
    <row r="41" spans="1:39" ht="15.75" x14ac:dyDescent="0.25">
      <c r="A41" s="58" t="s">
        <v>51</v>
      </c>
      <c r="B41" s="59"/>
      <c r="C41" s="59"/>
      <c r="D41" s="6"/>
      <c r="E41" s="6"/>
      <c r="F41" s="60"/>
      <c r="G41" s="60"/>
      <c r="I41" s="60"/>
      <c r="J41" s="220"/>
      <c r="K41" s="174" t="s">
        <v>51</v>
      </c>
      <c r="M41" s="95"/>
      <c r="N41" s="95"/>
      <c r="O41" s="95"/>
      <c r="P41" s="95"/>
      <c r="Q41" s="95"/>
      <c r="R41" s="155"/>
      <c r="S41" s="95"/>
      <c r="T41" s="95"/>
      <c r="U41" s="95"/>
      <c r="V41" s="95"/>
      <c r="W41" s="261"/>
      <c r="X41" s="70"/>
      <c r="AA41" s="54"/>
      <c r="AB41" s="88"/>
      <c r="AC41" s="54"/>
    </row>
    <row r="42" spans="1:39" ht="15.75" x14ac:dyDescent="0.25">
      <c r="A42" s="8"/>
      <c r="B42" s="8"/>
      <c r="C42" s="8" t="s">
        <v>1</v>
      </c>
      <c r="D42" s="8" t="s">
        <v>2</v>
      </c>
      <c r="E42" s="8" t="s">
        <v>3</v>
      </c>
      <c r="F42" s="269" t="s">
        <v>85</v>
      </c>
      <c r="G42" s="270"/>
      <c r="H42" s="271"/>
      <c r="I42" s="8" t="s">
        <v>4</v>
      </c>
      <c r="J42" s="221" t="s">
        <v>4</v>
      </c>
      <c r="K42" s="265" t="s">
        <v>7</v>
      </c>
      <c r="L42" s="98"/>
      <c r="M42" s="98" t="s">
        <v>5</v>
      </c>
      <c r="N42" s="98" t="s">
        <v>2</v>
      </c>
      <c r="O42" s="98" t="s">
        <v>3</v>
      </c>
      <c r="P42" s="99" t="s">
        <v>85</v>
      </c>
      <c r="Q42" s="99" t="s">
        <v>87</v>
      </c>
      <c r="R42" s="254" t="s">
        <v>85</v>
      </c>
      <c r="S42" s="269" t="s">
        <v>125</v>
      </c>
      <c r="T42" s="270"/>
      <c r="U42" s="271"/>
      <c r="V42" s="254" t="s">
        <v>4</v>
      </c>
      <c r="W42" s="254" t="s">
        <v>4</v>
      </c>
      <c r="X42" s="70"/>
      <c r="AA42" s="54"/>
      <c r="AB42" s="88"/>
      <c r="AC42" s="54"/>
    </row>
    <row r="43" spans="1:39" ht="15.75" x14ac:dyDescent="0.25">
      <c r="A43" s="10" t="s">
        <v>7</v>
      </c>
      <c r="B43" s="10" t="s">
        <v>8</v>
      </c>
      <c r="C43" s="10" t="s">
        <v>9</v>
      </c>
      <c r="D43" s="10" t="s">
        <v>10</v>
      </c>
      <c r="E43" s="10" t="s">
        <v>11</v>
      </c>
      <c r="F43" s="25" t="s">
        <v>106</v>
      </c>
      <c r="G43" s="100" t="s">
        <v>107</v>
      </c>
      <c r="H43" s="160" t="s">
        <v>108</v>
      </c>
      <c r="I43" s="10" t="s">
        <v>14</v>
      </c>
      <c r="J43" s="222" t="s">
        <v>9</v>
      </c>
      <c r="K43" s="266" t="s">
        <v>115</v>
      </c>
      <c r="L43" s="25" t="s">
        <v>8</v>
      </c>
      <c r="M43" s="25" t="s">
        <v>9</v>
      </c>
      <c r="N43" s="25" t="s">
        <v>10</v>
      </c>
      <c r="O43" s="25" t="s">
        <v>15</v>
      </c>
      <c r="P43" s="25" t="s">
        <v>86</v>
      </c>
      <c r="Q43" s="25" t="s">
        <v>88</v>
      </c>
      <c r="R43" s="160" t="s">
        <v>89</v>
      </c>
      <c r="S43" s="25" t="s">
        <v>106</v>
      </c>
      <c r="T43" s="100" t="s">
        <v>107</v>
      </c>
      <c r="U43" s="25" t="s">
        <v>108</v>
      </c>
      <c r="V43" s="160" t="s">
        <v>14</v>
      </c>
      <c r="W43" s="160" t="s">
        <v>9</v>
      </c>
      <c r="X43" s="163"/>
      <c r="AA43" s="54"/>
      <c r="AB43" s="88"/>
      <c r="AC43" s="54"/>
      <c r="AD43" s="33"/>
      <c r="AE43" s="33"/>
      <c r="AF43" s="33"/>
      <c r="AG43" s="33"/>
      <c r="AH43" s="33"/>
      <c r="AI43" s="33"/>
      <c r="AJ43" s="33"/>
    </row>
    <row r="44" spans="1:39" ht="15.75" x14ac:dyDescent="0.25">
      <c r="A44" s="14">
        <v>1</v>
      </c>
      <c r="B44" s="104" t="s">
        <v>99</v>
      </c>
      <c r="C44" s="105" t="s">
        <v>103</v>
      </c>
      <c r="D44" s="31">
        <v>2003</v>
      </c>
      <c r="E44" s="31">
        <v>1</v>
      </c>
      <c r="F44" s="106">
        <v>7.5578703703703702E-3</v>
      </c>
      <c r="G44" s="106">
        <v>8.2291666666666659E-3</v>
      </c>
      <c r="H44" s="162">
        <v>1.5787037037037037E-2</v>
      </c>
      <c r="I44" s="14" t="s">
        <v>18</v>
      </c>
      <c r="J44" s="225"/>
      <c r="K44" s="267">
        <v>1</v>
      </c>
      <c r="L44" s="104" t="s">
        <v>99</v>
      </c>
      <c r="M44" s="105" t="s">
        <v>103</v>
      </c>
      <c r="N44" s="31">
        <v>2003</v>
      </c>
      <c r="O44" s="31">
        <v>1</v>
      </c>
      <c r="P44" s="106">
        <v>0</v>
      </c>
      <c r="Q44" s="106">
        <v>6.7708333333333336E-3</v>
      </c>
      <c r="R44" s="161">
        <v>1.3912037037037037E-2</v>
      </c>
      <c r="S44" s="106">
        <v>6.7708333333333336E-3</v>
      </c>
      <c r="T44" s="106">
        <v>7.1412037037037034E-3</v>
      </c>
      <c r="U44" s="107">
        <v>1.3912037037037037E-2</v>
      </c>
      <c r="V44" s="239" t="s">
        <v>18</v>
      </c>
      <c r="W44" s="240"/>
      <c r="X44" s="163"/>
      <c r="AA44" s="54"/>
      <c r="AB44" s="88"/>
      <c r="AC44" s="54"/>
      <c r="AD44" s="213"/>
      <c r="AE44" s="50"/>
      <c r="AF44" s="50"/>
      <c r="AG44" s="54"/>
      <c r="AH44" s="54"/>
      <c r="AI44" s="54"/>
      <c r="AJ44" s="33"/>
    </row>
    <row r="45" spans="1:39" ht="15.75" x14ac:dyDescent="0.25">
      <c r="A45" s="14">
        <v>2</v>
      </c>
      <c r="B45" s="104" t="s">
        <v>69</v>
      </c>
      <c r="C45" s="104" t="s">
        <v>38</v>
      </c>
      <c r="D45" s="31">
        <v>1985</v>
      </c>
      <c r="E45" s="31">
        <v>2</v>
      </c>
      <c r="F45" s="106">
        <v>8.1249999999999985E-3</v>
      </c>
      <c r="G45" s="106">
        <v>8.726851851851852E-3</v>
      </c>
      <c r="H45" s="162">
        <v>1.6851851851851851E-2</v>
      </c>
      <c r="I45" s="14" t="s">
        <v>18</v>
      </c>
      <c r="J45" s="226" t="s">
        <v>18</v>
      </c>
      <c r="K45" s="267">
        <v>2</v>
      </c>
      <c r="L45" s="104" t="s">
        <v>69</v>
      </c>
      <c r="M45" s="104" t="s">
        <v>38</v>
      </c>
      <c r="N45" s="31">
        <v>1985</v>
      </c>
      <c r="O45" s="31">
        <v>2</v>
      </c>
      <c r="P45" s="106">
        <v>1.0648148148148147E-3</v>
      </c>
      <c r="Q45" s="106">
        <v>8.4722222222222213E-3</v>
      </c>
      <c r="R45" s="161">
        <v>1.6122685185185184E-2</v>
      </c>
      <c r="S45" s="106">
        <v>7.4074074074074068E-3</v>
      </c>
      <c r="T45" s="106">
        <v>7.6504629629629631E-3</v>
      </c>
      <c r="U45" s="107">
        <v>1.5057870370370369E-2</v>
      </c>
      <c r="V45" s="239" t="s">
        <v>18</v>
      </c>
      <c r="W45" s="239" t="s">
        <v>21</v>
      </c>
      <c r="X45" s="163"/>
      <c r="AA45" s="54"/>
      <c r="AB45" s="88"/>
      <c r="AC45" s="54"/>
      <c r="AD45" s="33"/>
      <c r="AE45" s="50"/>
      <c r="AF45" s="50"/>
      <c r="AG45" s="54"/>
      <c r="AH45" s="54"/>
      <c r="AI45" s="54"/>
      <c r="AJ45" s="33"/>
    </row>
    <row r="46" spans="1:39" ht="15.75" x14ac:dyDescent="0.25">
      <c r="A46" s="14">
        <v>3</v>
      </c>
      <c r="B46" s="104" t="s">
        <v>52</v>
      </c>
      <c r="C46" s="104" t="s">
        <v>20</v>
      </c>
      <c r="D46" s="31">
        <v>1990</v>
      </c>
      <c r="E46" s="31">
        <v>2</v>
      </c>
      <c r="F46" s="106">
        <v>8.1712962962962963E-3</v>
      </c>
      <c r="G46" s="106">
        <v>8.9236111111111131E-3</v>
      </c>
      <c r="H46" s="162">
        <v>1.7094907407407409E-2</v>
      </c>
      <c r="I46" s="14" t="s">
        <v>13</v>
      </c>
      <c r="J46" s="226" t="s">
        <v>13</v>
      </c>
      <c r="K46" s="267">
        <v>3</v>
      </c>
      <c r="L46" s="104" t="s">
        <v>52</v>
      </c>
      <c r="M46" s="104" t="s">
        <v>20</v>
      </c>
      <c r="N46" s="31">
        <v>1990</v>
      </c>
      <c r="O46" s="31">
        <v>2</v>
      </c>
      <c r="P46" s="106">
        <v>1.3078703703703705E-3</v>
      </c>
      <c r="Q46" s="106">
        <v>8.6342592592592599E-3</v>
      </c>
      <c r="R46" s="161">
        <v>1.6631944444444446E-2</v>
      </c>
      <c r="S46" s="106">
        <v>7.3263888888888892E-3</v>
      </c>
      <c r="T46" s="106">
        <v>7.9976851851851858E-3</v>
      </c>
      <c r="U46" s="107">
        <v>1.5324074074074075E-2</v>
      </c>
      <c r="V46" s="239" t="s">
        <v>13</v>
      </c>
      <c r="W46" s="239" t="s">
        <v>29</v>
      </c>
      <c r="X46" s="163"/>
      <c r="AA46" s="54"/>
      <c r="AB46" s="88"/>
      <c r="AC46" s="54"/>
      <c r="AD46" s="33"/>
      <c r="AE46" s="50"/>
      <c r="AF46" s="50"/>
      <c r="AG46" s="54"/>
      <c r="AH46" s="54"/>
      <c r="AI46" s="54"/>
      <c r="AJ46" s="33"/>
    </row>
    <row r="47" spans="1:39" ht="15.75" x14ac:dyDescent="0.25">
      <c r="A47" s="14">
        <v>4</v>
      </c>
      <c r="B47" s="104" t="s">
        <v>53</v>
      </c>
      <c r="C47" s="104" t="s">
        <v>32</v>
      </c>
      <c r="D47" s="31">
        <v>1985</v>
      </c>
      <c r="E47" s="31">
        <v>2</v>
      </c>
      <c r="F47" s="106">
        <v>9.2129629629629627E-3</v>
      </c>
      <c r="G47" s="106">
        <v>1.0300925925925927E-2</v>
      </c>
      <c r="H47" s="162">
        <v>1.951388888888889E-2</v>
      </c>
      <c r="I47" s="14" t="s">
        <v>23</v>
      </c>
      <c r="J47" s="226" t="s">
        <v>23</v>
      </c>
      <c r="K47" s="267">
        <v>4</v>
      </c>
      <c r="L47" s="104" t="s">
        <v>53</v>
      </c>
      <c r="M47" s="104" t="s">
        <v>32</v>
      </c>
      <c r="N47" s="31">
        <v>1985</v>
      </c>
      <c r="O47" s="31">
        <v>2</v>
      </c>
      <c r="P47" s="106">
        <v>3.7268518518518514E-3</v>
      </c>
      <c r="Q47" s="106">
        <v>1.3344907407407408E-2</v>
      </c>
      <c r="R47" s="161">
        <v>2.3483796296296298E-2</v>
      </c>
      <c r="S47" s="106">
        <v>9.6180555555555568E-3</v>
      </c>
      <c r="T47" s="106">
        <v>1.013888888888889E-2</v>
      </c>
      <c r="U47" s="107">
        <v>1.9756944444444445E-2</v>
      </c>
      <c r="V47" s="239" t="s">
        <v>23</v>
      </c>
      <c r="W47" s="245" t="s">
        <v>36</v>
      </c>
      <c r="X47" s="163"/>
      <c r="AA47" s="54"/>
      <c r="AB47" s="88"/>
      <c r="AC47" s="54"/>
      <c r="AD47" s="33"/>
      <c r="AE47" s="50"/>
      <c r="AF47" s="50"/>
      <c r="AG47" s="54"/>
      <c r="AH47" s="54"/>
      <c r="AI47" s="54"/>
      <c r="AJ47" s="33"/>
    </row>
    <row r="48" spans="1:39" ht="15.75" x14ac:dyDescent="0.25">
      <c r="A48" s="14">
        <v>5</v>
      </c>
      <c r="B48" s="104" t="s">
        <v>54</v>
      </c>
      <c r="C48" s="104" t="s">
        <v>32</v>
      </c>
      <c r="D48" s="31">
        <v>1975</v>
      </c>
      <c r="E48" s="31">
        <v>3</v>
      </c>
      <c r="F48" s="106">
        <v>1.0995370370370371E-2</v>
      </c>
      <c r="G48" s="106">
        <v>1.1759259259259256E-2</v>
      </c>
      <c r="H48" s="162">
        <v>2.2754629629629625E-2</v>
      </c>
      <c r="I48" s="14" t="s">
        <v>18</v>
      </c>
      <c r="J48" s="226" t="s">
        <v>18</v>
      </c>
      <c r="K48" s="267">
        <v>5</v>
      </c>
      <c r="L48" s="104" t="s">
        <v>54</v>
      </c>
      <c r="M48" s="104" t="s">
        <v>32</v>
      </c>
      <c r="N48" s="31">
        <v>1975</v>
      </c>
      <c r="O48" s="31">
        <v>3</v>
      </c>
      <c r="P48" s="106">
        <v>6.9675925925925877E-3</v>
      </c>
      <c r="Q48" s="106">
        <v>1.8101851851851848E-2</v>
      </c>
      <c r="R48" s="161">
        <v>2.9687499999999999E-2</v>
      </c>
      <c r="S48" s="106">
        <v>1.113425925925926E-2</v>
      </c>
      <c r="T48" s="106">
        <v>1.158564814814815E-2</v>
      </c>
      <c r="U48" s="106">
        <v>2.2719907407407411E-2</v>
      </c>
      <c r="V48" s="239" t="s">
        <v>18</v>
      </c>
      <c r="W48" s="239" t="s">
        <v>21</v>
      </c>
      <c r="X48" s="70"/>
      <c r="AA48" s="54"/>
      <c r="AB48" s="88"/>
      <c r="AC48" s="54"/>
      <c r="AD48" s="33"/>
      <c r="AE48" s="50"/>
      <c r="AF48" s="50"/>
      <c r="AG48" s="54"/>
      <c r="AH48" s="54"/>
      <c r="AI48" s="54"/>
      <c r="AJ48" s="33"/>
    </row>
    <row r="49" spans="1:36" ht="15.75" x14ac:dyDescent="0.25">
      <c r="A49" s="14">
        <v>6</v>
      </c>
      <c r="B49" s="104" t="s">
        <v>57</v>
      </c>
      <c r="C49" s="104" t="s">
        <v>20</v>
      </c>
      <c r="D49" s="31">
        <v>1953</v>
      </c>
      <c r="E49" s="31">
        <v>6</v>
      </c>
      <c r="F49" s="106">
        <v>1.4085648148148151E-2</v>
      </c>
      <c r="G49" s="106">
        <v>1.4606481481481482E-2</v>
      </c>
      <c r="H49" s="162">
        <v>2.8692129629629633E-2</v>
      </c>
      <c r="I49" s="14" t="s">
        <v>18</v>
      </c>
      <c r="J49" s="226" t="s">
        <v>18</v>
      </c>
      <c r="K49" s="267">
        <v>6</v>
      </c>
      <c r="L49" s="104" t="s">
        <v>101</v>
      </c>
      <c r="M49" s="104" t="s">
        <v>44</v>
      </c>
      <c r="N49" s="31">
        <v>1988</v>
      </c>
      <c r="O49" s="31">
        <v>2</v>
      </c>
      <c r="P49" s="106">
        <v>1.2928240740740744E-2</v>
      </c>
      <c r="Q49" s="106">
        <v>2.6099537037037039E-2</v>
      </c>
      <c r="R49" s="161">
        <v>3.9942129629629633E-2</v>
      </c>
      <c r="S49" s="106">
        <v>1.3171296296296296E-2</v>
      </c>
      <c r="T49" s="106">
        <v>1.3842592592592594E-2</v>
      </c>
      <c r="U49" s="106">
        <v>2.7013888888888889E-2</v>
      </c>
      <c r="V49" s="239">
        <v>4</v>
      </c>
      <c r="W49" s="243" t="s">
        <v>126</v>
      </c>
      <c r="X49" s="70"/>
      <c r="AA49" s="54"/>
      <c r="AB49" s="88"/>
      <c r="AC49" s="54"/>
      <c r="AD49" s="33"/>
      <c r="AE49" s="50"/>
      <c r="AF49" s="50"/>
      <c r="AG49" s="54"/>
      <c r="AH49" s="54"/>
      <c r="AI49" s="54"/>
      <c r="AJ49" s="33"/>
    </row>
    <row r="50" spans="1:36" ht="15.75" x14ac:dyDescent="0.25">
      <c r="A50" s="14">
        <v>7</v>
      </c>
      <c r="B50" s="104" t="s">
        <v>101</v>
      </c>
      <c r="C50" s="104" t="s">
        <v>44</v>
      </c>
      <c r="D50" s="31">
        <v>1988</v>
      </c>
      <c r="E50" s="31">
        <v>2</v>
      </c>
      <c r="F50" s="106">
        <v>1.3738425925925928E-2</v>
      </c>
      <c r="G50" s="106">
        <v>1.4976851851851852E-2</v>
      </c>
      <c r="H50" s="162">
        <v>2.8715277777777781E-2</v>
      </c>
      <c r="I50" s="32">
        <v>4</v>
      </c>
      <c r="J50" s="225">
        <v>4</v>
      </c>
      <c r="K50" s="267">
        <v>7</v>
      </c>
      <c r="L50" s="104" t="s">
        <v>57</v>
      </c>
      <c r="M50" s="104" t="s">
        <v>20</v>
      </c>
      <c r="N50" s="31">
        <v>1953</v>
      </c>
      <c r="O50" s="31">
        <v>6</v>
      </c>
      <c r="P50" s="106">
        <v>1.2905092592592596E-2</v>
      </c>
      <c r="Q50" s="106">
        <v>2.6550925925925929E-2</v>
      </c>
      <c r="R50" s="161">
        <v>4.0520833333333339E-2</v>
      </c>
      <c r="S50" s="106">
        <v>1.3645833333333333E-2</v>
      </c>
      <c r="T50" s="106">
        <v>1.396990740740741E-2</v>
      </c>
      <c r="U50" s="106">
        <v>2.7615740740740743E-2</v>
      </c>
      <c r="V50" s="239" t="s">
        <v>18</v>
      </c>
      <c r="W50" s="239" t="s">
        <v>21</v>
      </c>
      <c r="X50" s="70"/>
      <c r="AA50" s="54"/>
      <c r="AB50" s="88"/>
      <c r="AC50" s="54"/>
      <c r="AD50" s="33"/>
      <c r="AE50" s="50"/>
      <c r="AF50" s="50"/>
      <c r="AG50" s="54"/>
      <c r="AH50" s="54"/>
      <c r="AI50" s="54"/>
      <c r="AJ50" s="33"/>
    </row>
    <row r="51" spans="1:36" ht="15.75" x14ac:dyDescent="0.25">
      <c r="A51" s="14">
        <v>8</v>
      </c>
      <c r="B51" s="104" t="s">
        <v>56</v>
      </c>
      <c r="C51" s="104" t="s">
        <v>20</v>
      </c>
      <c r="D51" s="31">
        <v>1989</v>
      </c>
      <c r="E51" s="31">
        <v>2</v>
      </c>
      <c r="F51" s="106">
        <v>1.3645833333333334E-2</v>
      </c>
      <c r="G51" s="106">
        <v>1.5185185185185185E-2</v>
      </c>
      <c r="H51" s="162">
        <v>2.883101851851852E-2</v>
      </c>
      <c r="I51" s="15">
        <v>5</v>
      </c>
      <c r="J51" s="225">
        <v>5</v>
      </c>
      <c r="K51" s="267">
        <v>8</v>
      </c>
      <c r="L51" s="104" t="s">
        <v>100</v>
      </c>
      <c r="M51" s="104" t="s">
        <v>35</v>
      </c>
      <c r="N51" s="31">
        <v>1979</v>
      </c>
      <c r="O51" s="31">
        <v>3</v>
      </c>
      <c r="P51" s="106">
        <v>1.4039351851851851E-2</v>
      </c>
      <c r="Q51" s="106">
        <v>2.8842592592592593E-2</v>
      </c>
      <c r="R51" s="161">
        <v>4.4085648148148152E-2</v>
      </c>
      <c r="S51" s="106">
        <v>1.4803240740740742E-2</v>
      </c>
      <c r="T51" s="106">
        <v>1.5243055555555558E-2</v>
      </c>
      <c r="U51" s="106">
        <v>3.00462962962963E-2</v>
      </c>
      <c r="V51" s="239" t="s">
        <v>13</v>
      </c>
      <c r="W51" s="239" t="s">
        <v>29</v>
      </c>
      <c r="X51" s="70"/>
      <c r="AA51" s="54"/>
      <c r="AB51" s="88"/>
      <c r="AC51" s="54"/>
      <c r="AD51" s="33"/>
      <c r="AE51" s="50"/>
      <c r="AF51" s="50"/>
      <c r="AG51" s="54"/>
      <c r="AH51" s="54"/>
      <c r="AI51" s="54"/>
      <c r="AJ51" s="33"/>
    </row>
    <row r="52" spans="1:36" ht="15.75" x14ac:dyDescent="0.25">
      <c r="A52" s="14">
        <v>9</v>
      </c>
      <c r="B52" s="104" t="s">
        <v>100</v>
      </c>
      <c r="C52" s="104" t="s">
        <v>35</v>
      </c>
      <c r="D52" s="31">
        <v>1979</v>
      </c>
      <c r="E52" s="31">
        <v>3</v>
      </c>
      <c r="F52" s="106">
        <v>1.457175925925926E-2</v>
      </c>
      <c r="G52" s="106">
        <v>1.5254629629629628E-2</v>
      </c>
      <c r="H52" s="162">
        <v>2.9826388888888888E-2</v>
      </c>
      <c r="I52" s="14" t="s">
        <v>13</v>
      </c>
      <c r="J52" s="226" t="s">
        <v>13</v>
      </c>
      <c r="K52" s="267"/>
      <c r="L52" s="247" t="s">
        <v>56</v>
      </c>
      <c r="M52" s="247" t="s">
        <v>20</v>
      </c>
      <c r="N52" s="248">
        <v>1989</v>
      </c>
      <c r="O52" s="248">
        <v>2</v>
      </c>
      <c r="P52" s="106">
        <v>1.3043981481481483E-2</v>
      </c>
      <c r="Q52" s="250" t="s">
        <v>90</v>
      </c>
      <c r="R52" s="296" t="s">
        <v>90</v>
      </c>
      <c r="S52" s="250" t="s">
        <v>90</v>
      </c>
      <c r="T52" s="250" t="s">
        <v>90</v>
      </c>
      <c r="U52" s="250" t="s">
        <v>90</v>
      </c>
      <c r="V52" s="241"/>
      <c r="W52" s="239" t="s">
        <v>129</v>
      </c>
      <c r="X52" s="70"/>
      <c r="AD52" s="214"/>
      <c r="AE52" s="215"/>
      <c r="AF52" s="215"/>
      <c r="AG52" s="216"/>
      <c r="AH52" s="216"/>
      <c r="AI52" s="216"/>
      <c r="AJ52" s="33"/>
    </row>
    <row r="53" spans="1:36" ht="15.75" x14ac:dyDescent="0.25">
      <c r="A53" s="8">
        <v>10</v>
      </c>
      <c r="B53" s="175" t="s">
        <v>102</v>
      </c>
      <c r="C53" s="175" t="s">
        <v>38</v>
      </c>
      <c r="D53" s="176">
        <v>1982</v>
      </c>
      <c r="E53" s="176">
        <v>3</v>
      </c>
      <c r="F53" s="177">
        <v>1.4814814814814815E-2</v>
      </c>
      <c r="G53" s="177">
        <v>1.6643518518518512E-2</v>
      </c>
      <c r="H53" s="178">
        <v>3.1458333333333324E-2</v>
      </c>
      <c r="I53" s="8" t="s">
        <v>23</v>
      </c>
      <c r="J53" s="226" t="s">
        <v>23</v>
      </c>
      <c r="K53" s="267"/>
      <c r="L53" s="247" t="s">
        <v>102</v>
      </c>
      <c r="M53" s="247" t="s">
        <v>38</v>
      </c>
      <c r="N53" s="248">
        <v>1982</v>
      </c>
      <c r="O53" s="248">
        <v>3</v>
      </c>
      <c r="P53" s="106">
        <v>1.5671296296296287E-2</v>
      </c>
      <c r="Q53" s="250" t="s">
        <v>90</v>
      </c>
      <c r="R53" s="296" t="s">
        <v>90</v>
      </c>
      <c r="S53" s="250" t="s">
        <v>90</v>
      </c>
      <c r="T53" s="250" t="s">
        <v>90</v>
      </c>
      <c r="U53" s="250" t="s">
        <v>90</v>
      </c>
      <c r="V53" s="241"/>
      <c r="W53" s="258" t="s">
        <v>130</v>
      </c>
      <c r="X53" s="70"/>
      <c r="AD53" s="214"/>
      <c r="AE53" s="215"/>
      <c r="AF53" s="215"/>
      <c r="AG53" s="216"/>
      <c r="AH53" s="216"/>
      <c r="AI53" s="216"/>
      <c r="AJ53" s="33"/>
    </row>
    <row r="54" spans="1:36" ht="19.5" customHeight="1" x14ac:dyDescent="0.25">
      <c r="A54" s="182"/>
      <c r="B54" s="183"/>
      <c r="C54" s="183"/>
      <c r="D54" s="183"/>
      <c r="E54" s="183"/>
      <c r="F54" s="183"/>
      <c r="G54" s="183"/>
      <c r="H54" s="183"/>
      <c r="I54" s="183"/>
      <c r="J54" s="230"/>
      <c r="W54" s="9"/>
      <c r="AC54" s="33"/>
      <c r="AD54" s="33"/>
      <c r="AE54" s="33"/>
      <c r="AF54" s="33"/>
      <c r="AG54" s="33"/>
      <c r="AH54" s="33"/>
      <c r="AI54" s="33"/>
      <c r="AJ54" s="33"/>
    </row>
    <row r="55" spans="1:36" ht="15.75" x14ac:dyDescent="0.25">
      <c r="A55" s="36"/>
      <c r="B55" s="22"/>
      <c r="C55" s="22"/>
      <c r="D55" s="4"/>
      <c r="E55" s="4"/>
      <c r="F55" s="37"/>
      <c r="G55" s="37"/>
      <c r="H55" s="37"/>
      <c r="I55" s="4"/>
      <c r="J55" s="228"/>
      <c r="L55" s="210"/>
      <c r="N55" s="4"/>
      <c r="O55" s="4"/>
      <c r="P55" s="4"/>
      <c r="Q55" s="4"/>
      <c r="R55" s="4"/>
      <c r="S55" s="4"/>
      <c r="T55" s="4"/>
      <c r="U55" s="4"/>
      <c r="V55" s="4"/>
      <c r="W55" s="9"/>
      <c r="AC55" s="33"/>
      <c r="AD55" s="33"/>
      <c r="AE55" s="33"/>
      <c r="AF55" s="33"/>
      <c r="AG55" s="33"/>
      <c r="AH55" s="33"/>
      <c r="AI55" s="33"/>
      <c r="AJ55" s="33"/>
    </row>
    <row r="56" spans="1:36" ht="15.75" customHeight="1" x14ac:dyDescent="0.25">
      <c r="A56" s="17"/>
      <c r="B56" s="17"/>
      <c r="C56" s="17"/>
      <c r="D56" s="17"/>
      <c r="E56" s="17"/>
      <c r="F56" s="268"/>
      <c r="G56" s="268"/>
      <c r="H56" s="17"/>
      <c r="I56" s="17"/>
      <c r="J56" s="33"/>
      <c r="L56" s="26" t="s">
        <v>131</v>
      </c>
      <c r="N56" s="17"/>
      <c r="O56" s="17"/>
      <c r="P56" s="17"/>
      <c r="Q56" s="211"/>
      <c r="R56" s="17"/>
      <c r="S56" s="17"/>
      <c r="T56" s="17"/>
      <c r="U56" s="212"/>
      <c r="V56" s="212"/>
      <c r="W56" s="9"/>
    </row>
    <row r="57" spans="1:36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33"/>
      <c r="N57" s="9"/>
      <c r="O57" s="9"/>
      <c r="P57" s="9"/>
      <c r="Q57" s="9"/>
      <c r="R57" s="9"/>
      <c r="S57" s="9"/>
      <c r="T57" s="9"/>
      <c r="U57" s="9"/>
      <c r="W57" s="9"/>
    </row>
    <row r="58" spans="1:36" ht="15.75" x14ac:dyDescent="0.25">
      <c r="A58" s="17"/>
      <c r="B58" s="22"/>
      <c r="C58" s="23"/>
      <c r="D58" s="17"/>
      <c r="E58" s="17"/>
      <c r="F58" s="27"/>
      <c r="G58" s="27"/>
      <c r="H58" s="17"/>
      <c r="I58" s="17"/>
      <c r="J58" s="33"/>
      <c r="L58" s="26" t="s">
        <v>58</v>
      </c>
      <c r="N58" s="9"/>
      <c r="O58" s="9"/>
      <c r="P58" s="9"/>
      <c r="Q58" s="9"/>
      <c r="R58" s="9"/>
      <c r="S58" s="9"/>
      <c r="T58" s="9"/>
      <c r="U58" s="4"/>
      <c r="W58" s="9"/>
    </row>
    <row r="59" spans="1:36" ht="15.75" x14ac:dyDescent="0.25">
      <c r="A59" s="17"/>
      <c r="B59" s="33"/>
      <c r="C59" s="180"/>
      <c r="D59" s="166"/>
      <c r="E59" s="17"/>
      <c r="F59" s="27"/>
      <c r="G59" s="27"/>
      <c r="H59" s="17"/>
      <c r="I59" s="33"/>
      <c r="J59" s="33"/>
      <c r="W59" s="9"/>
    </row>
    <row r="60" spans="1:36" ht="15.75" x14ac:dyDescent="0.25">
      <c r="A60" s="17"/>
      <c r="B60" s="33"/>
      <c r="C60" s="50"/>
      <c r="D60" s="50"/>
      <c r="E60" s="17"/>
      <c r="F60" s="24"/>
      <c r="G60" s="24"/>
      <c r="H60" s="17"/>
      <c r="I60" s="17"/>
      <c r="J60" s="33"/>
      <c r="L60" s="35" t="s">
        <v>59</v>
      </c>
      <c r="N60" s="9"/>
      <c r="W60" s="9"/>
    </row>
    <row r="61" spans="1:36" ht="15.75" x14ac:dyDescent="0.25">
      <c r="A61" s="17"/>
      <c r="B61" s="22"/>
      <c r="C61" s="23"/>
      <c r="D61" s="17"/>
      <c r="E61" s="17"/>
      <c r="F61" s="27"/>
      <c r="G61" s="27"/>
      <c r="H61" s="17"/>
      <c r="I61" s="17"/>
      <c r="J61" s="33"/>
      <c r="L61" s="17"/>
      <c r="M61" s="9"/>
      <c r="N61" s="9"/>
      <c r="W61" s="9"/>
    </row>
    <row r="62" spans="1:36" ht="15.75" x14ac:dyDescent="0.25">
      <c r="A62" s="17"/>
      <c r="B62" s="33"/>
      <c r="C62" s="102"/>
      <c r="D62" s="17"/>
      <c r="E62" s="17"/>
      <c r="F62" s="27"/>
      <c r="G62" s="27"/>
      <c r="H62" s="17"/>
      <c r="I62" s="17"/>
      <c r="J62" s="33"/>
      <c r="L62" s="28" t="s">
        <v>7</v>
      </c>
      <c r="M62" s="28" t="s">
        <v>60</v>
      </c>
      <c r="N62" s="28" t="s">
        <v>61</v>
      </c>
      <c r="W62" s="9"/>
    </row>
    <row r="63" spans="1:36" ht="15.75" x14ac:dyDescent="0.25">
      <c r="A63" s="17"/>
      <c r="B63" s="22"/>
      <c r="C63" s="23"/>
      <c r="D63" s="17"/>
      <c r="E63" s="17"/>
      <c r="F63" s="24"/>
      <c r="G63" s="24"/>
      <c r="H63" s="17"/>
      <c r="I63" s="17"/>
      <c r="J63" s="33"/>
      <c r="L63" s="28" t="s">
        <v>18</v>
      </c>
      <c r="M63" s="28" t="s">
        <v>32</v>
      </c>
      <c r="N63" s="28">
        <v>60</v>
      </c>
      <c r="V63" s="4"/>
      <c r="W63" s="4"/>
    </row>
    <row r="64" spans="1:36" ht="15.75" x14ac:dyDescent="0.25">
      <c r="A64" s="17"/>
      <c r="B64" s="22"/>
      <c r="C64" s="23"/>
      <c r="D64" s="181"/>
      <c r="E64" s="17"/>
      <c r="F64" s="24"/>
      <c r="G64" s="24"/>
      <c r="H64" s="17"/>
      <c r="I64" s="17"/>
      <c r="J64" s="33"/>
      <c r="L64" s="28" t="s">
        <v>13</v>
      </c>
      <c r="M64" s="28" t="s">
        <v>20</v>
      </c>
      <c r="N64" s="28">
        <v>55</v>
      </c>
      <c r="V64" s="4"/>
      <c r="W64" s="4"/>
    </row>
    <row r="65" spans="1:23" ht="15.75" x14ac:dyDescent="0.25">
      <c r="A65" s="17"/>
      <c r="B65" s="22"/>
      <c r="C65" s="23"/>
      <c r="D65" s="17"/>
      <c r="E65" s="17"/>
      <c r="F65" s="24"/>
      <c r="G65" s="24"/>
      <c r="H65" s="17"/>
      <c r="I65" s="17"/>
      <c r="J65" s="33"/>
      <c r="L65" s="28" t="s">
        <v>23</v>
      </c>
      <c r="M65" s="28" t="s">
        <v>38</v>
      </c>
      <c r="N65" s="28">
        <v>31</v>
      </c>
      <c r="O65" s="9"/>
      <c r="P65" s="9"/>
      <c r="Q65" s="9"/>
      <c r="R65" s="9"/>
      <c r="S65" s="9"/>
      <c r="T65" s="9"/>
      <c r="U65" s="4"/>
      <c r="V65" s="4"/>
      <c r="W65" s="4"/>
    </row>
    <row r="66" spans="1:23" ht="15.75" x14ac:dyDescent="0.25">
      <c r="A66" s="17"/>
      <c r="B66" s="22"/>
      <c r="C66" s="23"/>
      <c r="D66" s="17"/>
      <c r="E66" s="17"/>
      <c r="F66" s="24"/>
      <c r="G66" s="24"/>
      <c r="H66" s="17"/>
      <c r="I66" s="17"/>
      <c r="J66" s="33"/>
      <c r="L66" s="28" t="s">
        <v>17</v>
      </c>
      <c r="M66" s="28" t="s">
        <v>35</v>
      </c>
      <c r="N66" s="28">
        <v>27</v>
      </c>
      <c r="O66" s="9"/>
      <c r="P66" s="29" t="s">
        <v>62</v>
      </c>
      <c r="Q66" s="9"/>
      <c r="R66" s="9"/>
      <c r="S66" s="9"/>
      <c r="T66" s="9"/>
      <c r="U66" s="4"/>
      <c r="V66" s="4"/>
      <c r="W66" s="4"/>
    </row>
    <row r="67" spans="1:23" ht="15.75" x14ac:dyDescent="0.25">
      <c r="A67" s="17"/>
      <c r="B67" s="22"/>
      <c r="C67" s="23"/>
      <c r="D67" s="17"/>
      <c r="E67" s="17"/>
      <c r="F67" s="24"/>
      <c r="G67" s="24"/>
      <c r="H67" s="17"/>
      <c r="I67" s="17"/>
      <c r="J67" s="33"/>
      <c r="L67" s="28" t="s">
        <v>33</v>
      </c>
      <c r="M67" s="28" t="s">
        <v>44</v>
      </c>
      <c r="N67" s="28">
        <v>23</v>
      </c>
      <c r="O67" s="9"/>
      <c r="P67" s="29" t="s">
        <v>63</v>
      </c>
      <c r="Q67" s="21"/>
      <c r="R67" s="20"/>
      <c r="S67" s="20"/>
      <c r="T67" s="9"/>
      <c r="U67" s="4"/>
      <c r="V67" s="4"/>
      <c r="W67" s="4"/>
    </row>
    <row r="68" spans="1:23" ht="15.75" x14ac:dyDescent="0.25">
      <c r="A68" s="179"/>
      <c r="B68" s="22"/>
      <c r="C68" s="23"/>
      <c r="D68" s="17"/>
      <c r="E68" s="17"/>
      <c r="F68" s="27"/>
      <c r="G68" s="27"/>
      <c r="H68" s="33"/>
      <c r="I68" s="33"/>
      <c r="J68" s="33"/>
      <c r="L68" s="28" t="s">
        <v>46</v>
      </c>
      <c r="M68" s="28" t="s">
        <v>47</v>
      </c>
      <c r="N68" s="28">
        <v>19</v>
      </c>
      <c r="O68" s="9"/>
      <c r="P68" s="29" t="s">
        <v>64</v>
      </c>
      <c r="Q68" s="17"/>
      <c r="R68" s="20"/>
      <c r="S68" s="20"/>
      <c r="T68" s="9"/>
      <c r="U68" s="4"/>
      <c r="V68" s="4"/>
      <c r="W68" s="4"/>
    </row>
    <row r="69" spans="1:23" ht="15.75" x14ac:dyDescent="0.25">
      <c r="A69" s="17"/>
      <c r="B69" s="22"/>
      <c r="C69" s="23"/>
      <c r="D69" s="17"/>
      <c r="E69" s="17"/>
      <c r="F69" s="24"/>
      <c r="G69" s="24"/>
      <c r="H69" s="33"/>
      <c r="I69" s="33"/>
      <c r="J69" s="33"/>
      <c r="L69" s="217" t="s">
        <v>49</v>
      </c>
      <c r="M69" s="217" t="s">
        <v>55</v>
      </c>
      <c r="N69" s="217">
        <v>6</v>
      </c>
      <c r="O69" s="9"/>
      <c r="P69" s="29" t="s">
        <v>65</v>
      </c>
      <c r="Q69" s="21"/>
      <c r="R69" s="20"/>
      <c r="S69" s="20"/>
      <c r="T69" s="20"/>
      <c r="U69" s="4"/>
      <c r="V69" s="4"/>
      <c r="W69" s="4"/>
    </row>
    <row r="70" spans="1:23" ht="15.75" x14ac:dyDescent="0.25">
      <c r="A70" s="36"/>
      <c r="B70" s="22"/>
      <c r="C70" s="22"/>
      <c r="D70" s="4"/>
      <c r="E70" s="4"/>
      <c r="F70" s="37"/>
      <c r="G70" s="37"/>
      <c r="H70" s="37"/>
      <c r="I70" s="4"/>
      <c r="J70" s="33"/>
      <c r="L70" s="218"/>
      <c r="M70" s="218"/>
      <c r="N70" s="218"/>
      <c r="O70" s="17"/>
      <c r="P70" s="9"/>
      <c r="Q70" s="9"/>
      <c r="R70" s="9"/>
      <c r="S70" s="20"/>
      <c r="T70" s="20"/>
      <c r="U70" s="4"/>
      <c r="V70" s="4"/>
      <c r="W70" s="4"/>
    </row>
    <row r="71" spans="1:23" ht="15.75" x14ac:dyDescent="0.25">
      <c r="A71" s="17"/>
      <c r="B71" s="22"/>
      <c r="C71" s="23"/>
      <c r="D71" s="17"/>
      <c r="E71" s="17"/>
      <c r="F71" s="24"/>
      <c r="G71" s="24"/>
      <c r="H71" s="17"/>
      <c r="I71" s="17"/>
      <c r="L71" s="34"/>
      <c r="M71" s="33"/>
      <c r="N71" s="33"/>
      <c r="O71" s="4"/>
      <c r="P71" s="4"/>
      <c r="Q71" s="4"/>
      <c r="R71" s="4"/>
      <c r="S71" s="4"/>
      <c r="T71" s="20"/>
      <c r="U71" s="4"/>
      <c r="V71" s="4"/>
      <c r="W71" s="4"/>
    </row>
    <row r="72" spans="1:23" ht="15.75" x14ac:dyDescent="0.25">
      <c r="A72" s="17"/>
      <c r="B72" s="22"/>
      <c r="C72" s="23"/>
      <c r="D72" s="17"/>
      <c r="E72" s="33"/>
      <c r="F72" s="24"/>
      <c r="G72" s="24"/>
      <c r="H72" s="16"/>
      <c r="I72" s="16"/>
      <c r="O72" s="4"/>
      <c r="Q72" s="4"/>
      <c r="R72" s="4"/>
      <c r="S72" s="4"/>
      <c r="T72" s="4"/>
      <c r="U72" s="9"/>
      <c r="V72" s="4"/>
      <c r="W72" s="4"/>
    </row>
    <row r="73" spans="1:23" ht="15.75" x14ac:dyDescent="0.25">
      <c r="A73" s="17"/>
      <c r="B73" s="22"/>
      <c r="C73" s="23"/>
      <c r="D73" s="17"/>
      <c r="E73" s="17"/>
      <c r="F73" s="24"/>
      <c r="G73" s="24"/>
      <c r="H73" s="33"/>
      <c r="I73" s="33"/>
    </row>
    <row r="74" spans="1:23" x14ac:dyDescent="0.25">
      <c r="A74" s="17"/>
      <c r="B74" s="9"/>
      <c r="C74" s="9"/>
      <c r="D74" s="9"/>
      <c r="E74" s="9"/>
      <c r="F74" s="9"/>
      <c r="G74" s="9"/>
      <c r="H74" s="9"/>
      <c r="I74" s="9"/>
    </row>
    <row r="77" spans="1:23" x14ac:dyDescent="0.25">
      <c r="A77" s="9"/>
      <c r="B77" s="9"/>
      <c r="C77" s="9"/>
      <c r="D77" s="9"/>
      <c r="E77" s="9"/>
      <c r="F77" s="9"/>
      <c r="G77" s="9"/>
      <c r="H77" s="9"/>
      <c r="I77" s="9"/>
    </row>
    <row r="78" spans="1:23" x14ac:dyDescent="0.25">
      <c r="A78" s="9"/>
      <c r="B78" s="9"/>
      <c r="C78" s="9"/>
      <c r="D78" s="9"/>
      <c r="E78" s="9"/>
      <c r="F78" s="9"/>
      <c r="G78" s="9"/>
      <c r="H78" s="9"/>
      <c r="I78" s="9"/>
    </row>
    <row r="79" spans="1:23" x14ac:dyDescent="0.25">
      <c r="A79" s="9"/>
      <c r="B79" s="9"/>
      <c r="C79" s="9"/>
      <c r="D79" s="9"/>
      <c r="E79" s="9"/>
      <c r="F79" s="9"/>
      <c r="G79" s="9"/>
      <c r="H79" s="9"/>
      <c r="I79" s="9"/>
    </row>
    <row r="80" spans="1:23" x14ac:dyDescent="0.25">
      <c r="A80" s="9"/>
      <c r="B80" s="9"/>
      <c r="C80" s="9"/>
      <c r="D80" s="9"/>
      <c r="E80" s="9"/>
      <c r="F80" s="9"/>
      <c r="G80" s="9"/>
      <c r="H80" s="9"/>
      <c r="I80" s="9"/>
    </row>
    <row r="81" spans="1:23" x14ac:dyDescent="0.25">
      <c r="A81" s="9"/>
      <c r="B81" s="9"/>
      <c r="C81" s="9"/>
      <c r="D81" s="9"/>
      <c r="E81" s="9"/>
      <c r="F81" s="9"/>
      <c r="G81" s="9"/>
      <c r="H81" s="9"/>
      <c r="I81" s="9"/>
    </row>
    <row r="82" spans="1:23" ht="15.75" x14ac:dyDescent="0.25">
      <c r="A82" s="17"/>
      <c r="B82" s="22"/>
      <c r="C82" s="23"/>
      <c r="D82" s="17"/>
      <c r="E82" s="17"/>
      <c r="F82" s="27"/>
      <c r="G82" s="27"/>
      <c r="H82" s="27"/>
      <c r="I82" s="17"/>
    </row>
    <row r="83" spans="1:23" ht="15.75" x14ac:dyDescent="0.25">
      <c r="A83" s="17"/>
      <c r="B83" s="9"/>
      <c r="C83" s="9"/>
      <c r="D83" s="9"/>
      <c r="E83" s="9"/>
      <c r="F83" s="24"/>
      <c r="G83" s="24"/>
      <c r="H83" s="24"/>
      <c r="I83" s="17"/>
    </row>
    <row r="84" spans="1:23" ht="15.75" x14ac:dyDescent="0.25">
      <c r="A84" s="17"/>
      <c r="B84" s="9"/>
      <c r="C84" s="9"/>
      <c r="D84" s="9"/>
      <c r="E84" s="9"/>
      <c r="F84" s="24"/>
      <c r="G84" s="24"/>
      <c r="H84" s="24"/>
      <c r="I84" s="17"/>
    </row>
    <row r="85" spans="1:23" ht="15.75" x14ac:dyDescent="0.25">
      <c r="A85" s="17"/>
      <c r="B85" s="9"/>
      <c r="C85" s="9"/>
      <c r="D85" s="9"/>
      <c r="E85" s="9"/>
      <c r="F85" s="24"/>
      <c r="G85" s="24"/>
      <c r="H85" s="24"/>
      <c r="I85" s="17"/>
    </row>
    <row r="86" spans="1:23" ht="15.75" x14ac:dyDescent="0.25">
      <c r="A86" s="17"/>
      <c r="B86" s="9"/>
      <c r="C86" s="9"/>
      <c r="D86" s="9"/>
      <c r="E86" s="9"/>
      <c r="F86" s="24"/>
      <c r="G86" s="24"/>
      <c r="H86" s="24"/>
      <c r="I86" s="17"/>
    </row>
    <row r="87" spans="1:23" ht="15.75" x14ac:dyDescent="0.25">
      <c r="A87" s="17"/>
      <c r="B87" s="4"/>
      <c r="C87" s="23"/>
      <c r="D87" s="17"/>
      <c r="E87" s="17"/>
      <c r="F87" s="24"/>
      <c r="G87" s="24"/>
      <c r="H87" s="24"/>
      <c r="I87" s="17"/>
    </row>
    <row r="88" spans="1:23" x14ac:dyDescent="0.25">
      <c r="A88" s="9"/>
      <c r="B88" s="9"/>
      <c r="C88" s="9"/>
      <c r="D88" s="9"/>
      <c r="E88" s="9"/>
      <c r="F88" s="9"/>
      <c r="G88" s="9"/>
      <c r="H88" s="9"/>
      <c r="I88" s="9"/>
      <c r="O88" s="4"/>
      <c r="Q88" s="4"/>
      <c r="R88" s="4"/>
      <c r="S88" s="4"/>
      <c r="T88" s="4"/>
      <c r="U88" s="9"/>
      <c r="V88" s="9"/>
      <c r="W88" s="9"/>
    </row>
    <row r="89" spans="1:23" x14ac:dyDescent="0.25">
      <c r="A89" s="9"/>
      <c r="B89" s="9"/>
      <c r="C89" s="9"/>
      <c r="D89" s="9"/>
      <c r="E89" s="9"/>
      <c r="F89" s="9"/>
      <c r="G89" s="9"/>
      <c r="H89" s="9"/>
      <c r="I89" s="9"/>
      <c r="O89" s="4"/>
      <c r="Q89" s="4"/>
      <c r="R89" s="4"/>
      <c r="S89" s="4"/>
      <c r="T89" s="4"/>
      <c r="U89" s="9"/>
      <c r="V89" s="9"/>
      <c r="W89" s="9"/>
    </row>
    <row r="90" spans="1:23" x14ac:dyDescent="0.25">
      <c r="A90" s="9"/>
      <c r="B90" s="9"/>
      <c r="C90" s="9"/>
      <c r="D90" s="9"/>
      <c r="E90" s="9"/>
      <c r="F90" s="9"/>
      <c r="G90" s="9"/>
      <c r="H90" s="9"/>
      <c r="I90" s="9"/>
      <c r="O90" s="4"/>
      <c r="Q90" s="4"/>
      <c r="R90" s="4"/>
      <c r="S90" s="4"/>
      <c r="T90" s="4"/>
      <c r="U90" s="9"/>
      <c r="V90" s="9"/>
      <c r="W90" s="9"/>
    </row>
    <row r="91" spans="1:23" x14ac:dyDescent="0.25">
      <c r="A91" s="9"/>
      <c r="B91" s="9"/>
      <c r="C91" s="9"/>
      <c r="D91" s="9"/>
      <c r="E91" s="9"/>
      <c r="F91" s="9"/>
      <c r="G91" s="9"/>
      <c r="H91" s="9"/>
      <c r="I91" s="9"/>
      <c r="O91" s="9"/>
      <c r="P91" s="9"/>
      <c r="Q91" s="9"/>
      <c r="R91" s="9"/>
      <c r="S91" s="9"/>
      <c r="T91" s="4"/>
      <c r="U91" s="9"/>
      <c r="V91" s="9"/>
      <c r="W91" s="9"/>
    </row>
    <row r="92" spans="1:23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4"/>
      <c r="S92" s="9"/>
      <c r="T92" s="9"/>
      <c r="U92" s="9"/>
    </row>
    <row r="93" spans="1:23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</row>
  </sheetData>
  <sortState ref="AG7:AM27">
    <sortCondition ref="AM6"/>
  </sortState>
  <mergeCells count="5">
    <mergeCell ref="F56:G56"/>
    <mergeCell ref="F3:H3"/>
    <mergeCell ref="F42:H42"/>
    <mergeCell ref="S3:U3"/>
    <mergeCell ref="S42:U42"/>
  </mergeCells>
  <pageMargins left="0.11811023622047245" right="0.11811023622047245" top="0.11811023622047245" bottom="0.11811023622047245" header="0.11811023622047245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zoomScale="80" zoomScaleNormal="80" workbookViewId="0">
      <selection activeCell="A2" sqref="A2"/>
    </sheetView>
  </sheetViews>
  <sheetFormatPr defaultRowHeight="15" x14ac:dyDescent="0.25"/>
  <cols>
    <col min="2" max="2" width="24.140625" customWidth="1"/>
    <col min="3" max="3" width="14.140625" customWidth="1"/>
    <col min="9" max="9" width="11.42578125" customWidth="1"/>
    <col min="11" max="11" width="9.7109375" customWidth="1"/>
    <col min="12" max="12" width="10.140625" style="61" customWidth="1"/>
    <col min="15" max="15" width="22.42578125" customWidth="1"/>
    <col min="16" max="16" width="14.28515625" customWidth="1"/>
  </cols>
  <sheetData>
    <row r="1" spans="1:22" ht="15.75" x14ac:dyDescent="0.25">
      <c r="A1" s="1"/>
      <c r="B1" s="2" t="s">
        <v>0</v>
      </c>
      <c r="C1" s="3"/>
      <c r="D1" s="3"/>
      <c r="E1" s="3"/>
      <c r="F1" s="3"/>
      <c r="G1" s="3"/>
      <c r="N1" s="155" t="s">
        <v>118</v>
      </c>
      <c r="O1" s="95"/>
      <c r="P1" s="95"/>
      <c r="Q1" s="95"/>
      <c r="R1" s="95"/>
      <c r="S1" s="95"/>
      <c r="T1" s="95"/>
      <c r="U1" s="95"/>
    </row>
    <row r="2" spans="1:22" ht="15.75" x14ac:dyDescent="0.25">
      <c r="A2" s="5" t="s">
        <v>147</v>
      </c>
      <c r="B2" s="6"/>
      <c r="C2" s="6"/>
      <c r="D2" s="6"/>
      <c r="E2" s="6"/>
      <c r="F2" s="6"/>
      <c r="G2" s="6"/>
      <c r="H2" s="45"/>
      <c r="I2" s="42" t="s">
        <v>6</v>
      </c>
      <c r="K2" s="45"/>
      <c r="L2" s="62"/>
      <c r="N2" s="96"/>
      <c r="O2" s="59"/>
      <c r="P2" s="59"/>
      <c r="Q2" s="59"/>
      <c r="R2" s="59"/>
      <c r="S2" s="59"/>
      <c r="T2" s="97"/>
      <c r="U2" s="95"/>
      <c r="V2" s="33"/>
    </row>
    <row r="3" spans="1:22" ht="15.75" x14ac:dyDescent="0.25">
      <c r="A3" s="8"/>
      <c r="B3" s="8"/>
      <c r="C3" s="8" t="s">
        <v>1</v>
      </c>
      <c r="D3" s="8" t="s">
        <v>2</v>
      </c>
      <c r="E3" s="1" t="s">
        <v>3</v>
      </c>
      <c r="F3" s="156" t="s">
        <v>85</v>
      </c>
      <c r="G3" s="41" t="s">
        <v>87</v>
      </c>
      <c r="H3" s="41" t="s">
        <v>85</v>
      </c>
      <c r="I3" s="272" t="s">
        <v>91</v>
      </c>
      <c r="J3" s="273"/>
      <c r="K3" s="11" t="s">
        <v>92</v>
      </c>
      <c r="L3" s="62"/>
      <c r="M3" s="46"/>
      <c r="N3" s="98"/>
      <c r="O3" s="98"/>
      <c r="P3" s="98" t="s">
        <v>1</v>
      </c>
      <c r="Q3" s="98" t="s">
        <v>2</v>
      </c>
      <c r="R3" s="99" t="s">
        <v>3</v>
      </c>
      <c r="S3" s="269" t="s">
        <v>133</v>
      </c>
      <c r="T3" s="270"/>
      <c r="U3" s="271"/>
      <c r="V3" s="46"/>
    </row>
    <row r="4" spans="1:22" ht="15.75" x14ac:dyDescent="0.25">
      <c r="A4" s="10" t="s">
        <v>79</v>
      </c>
      <c r="B4" s="10" t="s">
        <v>8</v>
      </c>
      <c r="C4" s="10" t="s">
        <v>9</v>
      </c>
      <c r="D4" s="10" t="s">
        <v>10</v>
      </c>
      <c r="E4" s="10" t="s">
        <v>11</v>
      </c>
      <c r="F4" s="157" t="s">
        <v>86</v>
      </c>
      <c r="G4" s="10" t="s">
        <v>88</v>
      </c>
      <c r="H4" s="10" t="s">
        <v>89</v>
      </c>
      <c r="I4" s="10" t="s">
        <v>12</v>
      </c>
      <c r="J4" s="11" t="s">
        <v>13</v>
      </c>
      <c r="K4" s="11" t="s">
        <v>93</v>
      </c>
      <c r="L4" s="63" t="s">
        <v>94</v>
      </c>
      <c r="M4" s="46"/>
      <c r="N4" s="25" t="s">
        <v>79</v>
      </c>
      <c r="O4" s="25" t="s">
        <v>8</v>
      </c>
      <c r="P4" s="25" t="s">
        <v>9</v>
      </c>
      <c r="Q4" s="25" t="s">
        <v>10</v>
      </c>
      <c r="R4" s="25" t="s">
        <v>11</v>
      </c>
      <c r="S4" s="25" t="s">
        <v>106</v>
      </c>
      <c r="T4" s="100" t="s">
        <v>107</v>
      </c>
      <c r="U4" s="160" t="s">
        <v>108</v>
      </c>
    </row>
    <row r="5" spans="1:22" ht="15.75" x14ac:dyDescent="0.25">
      <c r="A5" s="38" t="s">
        <v>16</v>
      </c>
      <c r="F5" s="70"/>
      <c r="N5" s="38" t="s">
        <v>16</v>
      </c>
      <c r="O5" s="101"/>
      <c r="P5" s="102"/>
      <c r="Q5" s="103"/>
      <c r="R5" s="95"/>
      <c r="S5" s="95"/>
      <c r="T5" s="95"/>
      <c r="U5" s="155"/>
    </row>
    <row r="6" spans="1:22" ht="15.75" x14ac:dyDescent="0.25">
      <c r="A6" s="32">
        <v>31</v>
      </c>
      <c r="B6" s="30" t="s">
        <v>42</v>
      </c>
      <c r="C6" s="30" t="s">
        <v>32</v>
      </c>
      <c r="D6" s="32">
        <v>1972</v>
      </c>
      <c r="E6" s="32">
        <v>4</v>
      </c>
      <c r="F6" s="158">
        <v>0</v>
      </c>
      <c r="G6" s="47">
        <v>1.4259259259259261E-2</v>
      </c>
      <c r="H6" s="47">
        <v>2.8564814814814817E-2</v>
      </c>
      <c r="I6" s="47">
        <f>G6-F6</f>
        <v>1.4259259259259261E-2</v>
      </c>
      <c r="J6" s="47">
        <f>H6-G6</f>
        <v>1.4305555555555556E-2</v>
      </c>
      <c r="K6" s="48">
        <f>H6-F6</f>
        <v>2.8564814814814817E-2</v>
      </c>
      <c r="L6" s="64">
        <f>SUM(I6:J6)</f>
        <v>2.8564814814814817E-2</v>
      </c>
      <c r="N6" s="31">
        <v>35</v>
      </c>
      <c r="O6" s="104" t="s">
        <v>80</v>
      </c>
      <c r="P6" s="105" t="s">
        <v>103</v>
      </c>
      <c r="Q6" s="31">
        <v>2004</v>
      </c>
      <c r="R6" s="31">
        <v>1</v>
      </c>
      <c r="S6" s="106">
        <v>8.1712962962962963E-3</v>
      </c>
      <c r="T6" s="106">
        <v>8.4722222222222213E-3</v>
      </c>
      <c r="U6" s="162">
        <v>1.6643518518518519E-2</v>
      </c>
    </row>
    <row r="7" spans="1:22" ht="15.75" x14ac:dyDescent="0.25">
      <c r="A7" s="32">
        <v>32</v>
      </c>
      <c r="B7" s="30" t="s">
        <v>41</v>
      </c>
      <c r="C7" s="30" t="s">
        <v>32</v>
      </c>
      <c r="D7" s="32">
        <v>1989</v>
      </c>
      <c r="E7" s="32">
        <v>2</v>
      </c>
      <c r="F7" s="158">
        <v>0</v>
      </c>
      <c r="G7" s="47">
        <v>1.4386574074074072E-2</v>
      </c>
      <c r="H7" s="47">
        <v>2.8587962962962964E-2</v>
      </c>
      <c r="I7" s="47">
        <f t="shared" ref="I7:I26" si="0">G7-F7</f>
        <v>1.4386574074074072E-2</v>
      </c>
      <c r="J7" s="47">
        <f t="shared" ref="J7:J26" si="1">H7-G7</f>
        <v>1.4201388888888892E-2</v>
      </c>
      <c r="K7" s="48">
        <f t="shared" ref="K7:K26" si="2">H7-F7</f>
        <v>2.8587962962962964E-2</v>
      </c>
      <c r="L7" s="64">
        <f t="shared" ref="L7:L26" si="3">SUM(I7:J7)</f>
        <v>2.8587962962962964E-2</v>
      </c>
      <c r="N7" s="31">
        <v>36</v>
      </c>
      <c r="O7" s="104" t="s">
        <v>81</v>
      </c>
      <c r="P7" s="105" t="s">
        <v>103</v>
      </c>
      <c r="Q7" s="31">
        <v>2005</v>
      </c>
      <c r="R7" s="31">
        <v>1</v>
      </c>
      <c r="S7" s="106">
        <v>8.7152777777777767E-3</v>
      </c>
      <c r="T7" s="106">
        <v>9.2592592592592605E-3</v>
      </c>
      <c r="U7" s="162">
        <v>1.7974537037037039E-2</v>
      </c>
    </row>
    <row r="8" spans="1:22" ht="15.75" x14ac:dyDescent="0.25">
      <c r="A8" s="32">
        <v>33</v>
      </c>
      <c r="B8" s="30" t="s">
        <v>75</v>
      </c>
      <c r="C8" s="53" t="s">
        <v>103</v>
      </c>
      <c r="D8" s="32">
        <v>2008</v>
      </c>
      <c r="E8" s="32">
        <v>0</v>
      </c>
      <c r="F8" s="158">
        <v>1.7361111111111112E-4</v>
      </c>
      <c r="G8" s="47">
        <v>9.7569444444444448E-3</v>
      </c>
      <c r="H8" s="47">
        <v>1.9953703703703706E-2</v>
      </c>
      <c r="I8" s="47">
        <f>G8-F8</f>
        <v>9.5833333333333343E-3</v>
      </c>
      <c r="J8" s="47">
        <f t="shared" si="1"/>
        <v>1.0196759259259261E-2</v>
      </c>
      <c r="K8" s="48">
        <f t="shared" si="2"/>
        <v>1.9780092592592596E-2</v>
      </c>
      <c r="L8" s="64">
        <f t="shared" si="3"/>
        <v>1.9780092592592596E-2</v>
      </c>
      <c r="N8" s="31">
        <v>48</v>
      </c>
      <c r="O8" s="104" t="s">
        <v>83</v>
      </c>
      <c r="P8" s="104" t="s">
        <v>20</v>
      </c>
      <c r="Q8" s="31">
        <v>1970</v>
      </c>
      <c r="R8" s="31">
        <v>4</v>
      </c>
      <c r="S8" s="106">
        <v>8.7962962962962951E-3</v>
      </c>
      <c r="T8" s="106">
        <v>9.2013888888888892E-3</v>
      </c>
      <c r="U8" s="162">
        <v>1.7997685185185186E-2</v>
      </c>
    </row>
    <row r="9" spans="1:22" ht="15.75" x14ac:dyDescent="0.25">
      <c r="A9" s="32">
        <v>34</v>
      </c>
      <c r="B9" s="30" t="s">
        <v>72</v>
      </c>
      <c r="C9" s="53" t="s">
        <v>103</v>
      </c>
      <c r="D9" s="32">
        <v>2008</v>
      </c>
      <c r="E9" s="32">
        <v>0</v>
      </c>
      <c r="F9" s="158">
        <v>1.7361111111111112E-4</v>
      </c>
      <c r="G9" s="47">
        <v>9.0856481481481483E-3</v>
      </c>
      <c r="H9" s="47">
        <v>1.8310185185185186E-2</v>
      </c>
      <c r="I9" s="47">
        <f t="shared" si="0"/>
        <v>8.9120370370370378E-3</v>
      </c>
      <c r="J9" s="47">
        <f t="shared" si="1"/>
        <v>9.224537037037038E-3</v>
      </c>
      <c r="K9" s="48">
        <f t="shared" si="2"/>
        <v>1.8136574074074076E-2</v>
      </c>
      <c r="L9" s="64">
        <f t="shared" si="3"/>
        <v>1.8136574074074076E-2</v>
      </c>
      <c r="N9" s="31">
        <v>34</v>
      </c>
      <c r="O9" s="104" t="s">
        <v>72</v>
      </c>
      <c r="P9" s="105" t="s">
        <v>103</v>
      </c>
      <c r="Q9" s="31">
        <v>2008</v>
      </c>
      <c r="R9" s="31">
        <v>0</v>
      </c>
      <c r="S9" s="106">
        <v>8.9120370370370378E-3</v>
      </c>
      <c r="T9" s="106">
        <v>9.224537037037038E-3</v>
      </c>
      <c r="U9" s="162">
        <v>1.8136574074074076E-2</v>
      </c>
    </row>
    <row r="10" spans="1:22" ht="15.75" x14ac:dyDescent="0.25">
      <c r="A10" s="32">
        <v>35</v>
      </c>
      <c r="B10" s="30" t="s">
        <v>80</v>
      </c>
      <c r="C10" s="53" t="s">
        <v>103</v>
      </c>
      <c r="D10" s="32">
        <v>2004</v>
      </c>
      <c r="E10" s="32">
        <v>1</v>
      </c>
      <c r="F10" s="158">
        <v>3.4722222222222224E-4</v>
      </c>
      <c r="G10" s="47">
        <v>8.518518518518519E-3</v>
      </c>
      <c r="H10" s="47">
        <v>1.699074074074074E-2</v>
      </c>
      <c r="I10" s="47">
        <f t="shared" si="0"/>
        <v>8.1712962962962963E-3</v>
      </c>
      <c r="J10" s="47">
        <f t="shared" si="1"/>
        <v>8.4722222222222213E-3</v>
      </c>
      <c r="K10" s="48">
        <f t="shared" si="2"/>
        <v>1.6643518518518519E-2</v>
      </c>
      <c r="L10" s="64">
        <f t="shared" si="3"/>
        <v>1.6643518518518516E-2</v>
      </c>
      <c r="N10" s="31">
        <v>44</v>
      </c>
      <c r="O10" s="104" t="s">
        <v>67</v>
      </c>
      <c r="P10" s="104" t="s">
        <v>38</v>
      </c>
      <c r="Q10" s="31">
        <v>1968</v>
      </c>
      <c r="R10" s="31">
        <v>4</v>
      </c>
      <c r="S10" s="106">
        <v>9.5717592592592608E-3</v>
      </c>
      <c r="T10" s="106">
        <v>1.0023148148148147E-2</v>
      </c>
      <c r="U10" s="162">
        <v>1.9594907407407408E-2</v>
      </c>
    </row>
    <row r="11" spans="1:22" ht="15.75" x14ac:dyDescent="0.25">
      <c r="A11" s="32">
        <v>36</v>
      </c>
      <c r="B11" s="30" t="s">
        <v>81</v>
      </c>
      <c r="C11" s="53" t="s">
        <v>103</v>
      </c>
      <c r="D11" s="32">
        <v>2005</v>
      </c>
      <c r="E11" s="32">
        <v>1</v>
      </c>
      <c r="F11" s="158">
        <v>3.4722222222222224E-4</v>
      </c>
      <c r="G11" s="47">
        <v>9.0624999999999994E-3</v>
      </c>
      <c r="H11" s="47">
        <v>1.832175925925926E-2</v>
      </c>
      <c r="I11" s="47">
        <f t="shared" si="0"/>
        <v>8.7152777777777767E-3</v>
      </c>
      <c r="J11" s="47">
        <f t="shared" si="1"/>
        <v>9.2592592592592605E-3</v>
      </c>
      <c r="K11" s="48">
        <f t="shared" si="2"/>
        <v>1.7974537037037039E-2</v>
      </c>
      <c r="L11" s="64">
        <f t="shared" si="3"/>
        <v>1.7974537037037039E-2</v>
      </c>
      <c r="N11" s="31">
        <v>43</v>
      </c>
      <c r="O11" s="104" t="s">
        <v>74</v>
      </c>
      <c r="P11" s="105" t="s">
        <v>84</v>
      </c>
      <c r="Q11" s="31">
        <v>1987</v>
      </c>
      <c r="R11" s="31">
        <v>2</v>
      </c>
      <c r="S11" s="106">
        <v>9.5949074074074079E-3</v>
      </c>
      <c r="T11" s="106">
        <v>1.0034722222222221E-2</v>
      </c>
      <c r="U11" s="162">
        <v>1.9629629629629629E-2</v>
      </c>
    </row>
    <row r="12" spans="1:22" ht="15.75" x14ac:dyDescent="0.25">
      <c r="A12" s="32">
        <v>37</v>
      </c>
      <c r="B12" s="30" t="s">
        <v>28</v>
      </c>
      <c r="C12" s="30" t="s">
        <v>32</v>
      </c>
      <c r="D12" s="32">
        <v>1966</v>
      </c>
      <c r="E12" s="32">
        <v>4</v>
      </c>
      <c r="F12" s="158">
        <v>5.2083333333333333E-4</v>
      </c>
      <c r="G12" s="47">
        <v>1.0439814814814813E-2</v>
      </c>
      <c r="H12" s="47">
        <v>2.148148148148148E-2</v>
      </c>
      <c r="I12" s="47">
        <f t="shared" si="0"/>
        <v>9.91898148148148E-3</v>
      </c>
      <c r="J12" s="47">
        <f t="shared" si="1"/>
        <v>1.1041666666666667E-2</v>
      </c>
      <c r="K12" s="48">
        <f t="shared" si="2"/>
        <v>2.0960648148148145E-2</v>
      </c>
      <c r="L12" s="64">
        <f t="shared" si="3"/>
        <v>2.0960648148148145E-2</v>
      </c>
      <c r="N12" s="31">
        <v>40</v>
      </c>
      <c r="O12" s="104" t="s">
        <v>27</v>
      </c>
      <c r="P12" s="105" t="s">
        <v>84</v>
      </c>
      <c r="Q12" s="31">
        <v>1987</v>
      </c>
      <c r="R12" s="31">
        <v>2</v>
      </c>
      <c r="S12" s="106">
        <v>9.6296296296296303E-3</v>
      </c>
      <c r="T12" s="106">
        <v>1.013888888888889E-2</v>
      </c>
      <c r="U12" s="162">
        <v>1.9768518518518519E-2</v>
      </c>
    </row>
    <row r="13" spans="1:22" ht="15.75" x14ac:dyDescent="0.25">
      <c r="A13" s="32">
        <v>38</v>
      </c>
      <c r="B13" s="30" t="s">
        <v>68</v>
      </c>
      <c r="C13" s="30" t="s">
        <v>32</v>
      </c>
      <c r="D13" s="32">
        <v>1998</v>
      </c>
      <c r="E13" s="32">
        <v>1</v>
      </c>
      <c r="F13" s="158">
        <v>5.2083333333333333E-4</v>
      </c>
      <c r="G13" s="47">
        <v>1.9328703703703702E-2</v>
      </c>
      <c r="H13" s="47">
        <v>4.099537037037037E-2</v>
      </c>
      <c r="I13" s="47">
        <f t="shared" si="0"/>
        <v>1.8807870370370367E-2</v>
      </c>
      <c r="J13" s="47">
        <f t="shared" si="1"/>
        <v>2.1666666666666667E-2</v>
      </c>
      <c r="K13" s="48">
        <f t="shared" si="2"/>
        <v>4.0474537037037038E-2</v>
      </c>
      <c r="L13" s="64">
        <f t="shared" si="3"/>
        <v>4.0474537037037031E-2</v>
      </c>
      <c r="N13" s="31">
        <v>33</v>
      </c>
      <c r="O13" s="104" t="s">
        <v>75</v>
      </c>
      <c r="P13" s="105" t="s">
        <v>103</v>
      </c>
      <c r="Q13" s="31">
        <v>2008</v>
      </c>
      <c r="R13" s="31">
        <v>0</v>
      </c>
      <c r="S13" s="106">
        <v>9.5833333333333343E-3</v>
      </c>
      <c r="T13" s="106">
        <v>1.0196759259259261E-2</v>
      </c>
      <c r="U13" s="162">
        <v>1.9780092592592596E-2</v>
      </c>
    </row>
    <row r="14" spans="1:22" ht="15.75" x14ac:dyDescent="0.25">
      <c r="A14" s="32">
        <v>39</v>
      </c>
      <c r="B14" s="30" t="s">
        <v>66</v>
      </c>
      <c r="C14" s="30" t="s">
        <v>20</v>
      </c>
      <c r="D14" s="32">
        <v>1970</v>
      </c>
      <c r="E14" s="32">
        <v>4</v>
      </c>
      <c r="F14" s="158">
        <v>6.9444444444444447E-4</v>
      </c>
      <c r="G14" s="47">
        <v>1.074074074074074E-2</v>
      </c>
      <c r="H14" s="47">
        <v>2.1817129629629631E-2</v>
      </c>
      <c r="I14" s="47">
        <f t="shared" si="0"/>
        <v>1.0046296296296296E-2</v>
      </c>
      <c r="J14" s="47">
        <f t="shared" si="1"/>
        <v>1.1076388888888891E-2</v>
      </c>
      <c r="K14" s="48">
        <f t="shared" si="2"/>
        <v>2.1122685185185185E-2</v>
      </c>
      <c r="L14" s="64">
        <f t="shared" si="3"/>
        <v>2.1122685185185189E-2</v>
      </c>
      <c r="N14" s="31">
        <v>41</v>
      </c>
      <c r="O14" s="104" t="s">
        <v>24</v>
      </c>
      <c r="P14" s="104" t="s">
        <v>20</v>
      </c>
      <c r="Q14" s="31">
        <v>1974</v>
      </c>
      <c r="R14" s="31">
        <v>3</v>
      </c>
      <c r="S14" s="106">
        <v>9.8032407407407408E-3</v>
      </c>
      <c r="T14" s="106">
        <v>1.0451388888888889E-2</v>
      </c>
      <c r="U14" s="162">
        <v>2.0254629629629629E-2</v>
      </c>
    </row>
    <row r="15" spans="1:22" ht="15.75" x14ac:dyDescent="0.25">
      <c r="A15" s="32">
        <v>40</v>
      </c>
      <c r="B15" s="30" t="s">
        <v>27</v>
      </c>
      <c r="C15" s="53" t="s">
        <v>84</v>
      </c>
      <c r="D15" s="32">
        <v>1987</v>
      </c>
      <c r="E15" s="32">
        <v>2</v>
      </c>
      <c r="F15" s="158">
        <v>6.9444444444444447E-4</v>
      </c>
      <c r="G15" s="47">
        <v>1.0324074074074074E-2</v>
      </c>
      <c r="H15" s="47">
        <v>2.0462962962962964E-2</v>
      </c>
      <c r="I15" s="47">
        <f t="shared" si="0"/>
        <v>9.6296296296296303E-3</v>
      </c>
      <c r="J15" s="47">
        <f t="shared" si="1"/>
        <v>1.013888888888889E-2</v>
      </c>
      <c r="K15" s="48">
        <f t="shared" si="2"/>
        <v>1.9768518518518519E-2</v>
      </c>
      <c r="L15" s="64">
        <f t="shared" si="3"/>
        <v>1.9768518518518519E-2</v>
      </c>
      <c r="N15" s="31">
        <v>37</v>
      </c>
      <c r="O15" s="104" t="s">
        <v>28</v>
      </c>
      <c r="P15" s="104" t="s">
        <v>32</v>
      </c>
      <c r="Q15" s="31">
        <v>1966</v>
      </c>
      <c r="R15" s="31">
        <v>4</v>
      </c>
      <c r="S15" s="106">
        <v>9.91898148148148E-3</v>
      </c>
      <c r="T15" s="106">
        <v>1.1041666666666667E-2</v>
      </c>
      <c r="U15" s="162">
        <v>2.0960648148148145E-2</v>
      </c>
    </row>
    <row r="16" spans="1:22" ht="15.75" x14ac:dyDescent="0.25">
      <c r="A16" s="32">
        <v>41</v>
      </c>
      <c r="B16" s="30" t="s">
        <v>24</v>
      </c>
      <c r="C16" s="30" t="s">
        <v>20</v>
      </c>
      <c r="D16" s="32">
        <v>1974</v>
      </c>
      <c r="E16" s="32">
        <v>3</v>
      </c>
      <c r="F16" s="158">
        <v>8.6805555555555551E-4</v>
      </c>
      <c r="G16" s="47">
        <v>1.0671296296296297E-2</v>
      </c>
      <c r="H16" s="47">
        <v>2.1122685185185185E-2</v>
      </c>
      <c r="I16" s="47">
        <f t="shared" si="0"/>
        <v>9.8032407407407408E-3</v>
      </c>
      <c r="J16" s="47">
        <f t="shared" si="1"/>
        <v>1.0451388888888889E-2</v>
      </c>
      <c r="K16" s="48">
        <f t="shared" si="2"/>
        <v>2.0254629629629629E-2</v>
      </c>
      <c r="L16" s="64">
        <f t="shared" si="3"/>
        <v>2.0254629629629629E-2</v>
      </c>
      <c r="N16" s="31">
        <v>39</v>
      </c>
      <c r="O16" s="104" t="s">
        <v>66</v>
      </c>
      <c r="P16" s="104" t="s">
        <v>20</v>
      </c>
      <c r="Q16" s="31">
        <v>1970</v>
      </c>
      <c r="R16" s="31">
        <v>4</v>
      </c>
      <c r="S16" s="106">
        <v>1.0046296296296296E-2</v>
      </c>
      <c r="T16" s="106">
        <v>1.1076388888888891E-2</v>
      </c>
      <c r="U16" s="162">
        <v>2.1122685185185185E-2</v>
      </c>
    </row>
    <row r="17" spans="1:25" ht="15.75" x14ac:dyDescent="0.25">
      <c r="A17" s="32">
        <v>42</v>
      </c>
      <c r="B17" s="30" t="s">
        <v>39</v>
      </c>
      <c r="C17" s="30" t="s">
        <v>32</v>
      </c>
      <c r="D17" s="32">
        <v>1978</v>
      </c>
      <c r="E17" s="32">
        <v>3</v>
      </c>
      <c r="F17" s="158">
        <v>8.6805555555555551E-4</v>
      </c>
      <c r="G17" s="47">
        <v>1.238425925925926E-2</v>
      </c>
      <c r="H17" s="47">
        <v>2.4849537037037035E-2</v>
      </c>
      <c r="I17" s="47">
        <f t="shared" si="0"/>
        <v>1.1516203703703704E-2</v>
      </c>
      <c r="J17" s="47">
        <f t="shared" si="1"/>
        <v>1.2465277777777775E-2</v>
      </c>
      <c r="K17" s="48">
        <f t="shared" si="2"/>
        <v>2.3981481481481479E-2</v>
      </c>
      <c r="L17" s="64">
        <f t="shared" si="3"/>
        <v>2.3981481481481479E-2</v>
      </c>
      <c r="N17" s="31">
        <v>46</v>
      </c>
      <c r="O17" s="104" t="s">
        <v>37</v>
      </c>
      <c r="P17" s="104" t="s">
        <v>38</v>
      </c>
      <c r="Q17" s="31">
        <v>1968</v>
      </c>
      <c r="R17" s="31">
        <v>4</v>
      </c>
      <c r="S17" s="106">
        <v>1.0868055555555554E-2</v>
      </c>
      <c r="T17" s="106">
        <v>1.1435185185185185E-2</v>
      </c>
      <c r="U17" s="162">
        <v>2.2303240740740742E-2</v>
      </c>
    </row>
    <row r="18" spans="1:25" ht="15.75" x14ac:dyDescent="0.25">
      <c r="A18" s="32">
        <v>43</v>
      </c>
      <c r="B18" s="30" t="s">
        <v>74</v>
      </c>
      <c r="C18" s="53" t="s">
        <v>84</v>
      </c>
      <c r="D18" s="32">
        <v>1987</v>
      </c>
      <c r="E18" s="32">
        <v>2</v>
      </c>
      <c r="F18" s="158">
        <v>1.0416666666666667E-3</v>
      </c>
      <c r="G18" s="47">
        <v>1.0636574074074074E-2</v>
      </c>
      <c r="H18" s="47">
        <v>2.0671296296296295E-2</v>
      </c>
      <c r="I18" s="47">
        <f t="shared" si="0"/>
        <v>9.5949074074074079E-3</v>
      </c>
      <c r="J18" s="47">
        <f t="shared" si="1"/>
        <v>1.0034722222222221E-2</v>
      </c>
      <c r="K18" s="48">
        <f t="shared" si="2"/>
        <v>1.9629629629629629E-2</v>
      </c>
      <c r="L18" s="64">
        <f t="shared" si="3"/>
        <v>1.9629629629629629E-2</v>
      </c>
      <c r="N18" s="31">
        <v>50</v>
      </c>
      <c r="O18" s="104" t="s">
        <v>34</v>
      </c>
      <c r="P18" s="104" t="s">
        <v>35</v>
      </c>
      <c r="Q18" s="31">
        <v>1984</v>
      </c>
      <c r="R18" s="31">
        <v>2</v>
      </c>
      <c r="S18" s="106">
        <v>1.1493055555555557E-2</v>
      </c>
      <c r="T18" s="106">
        <v>1.1990740740740743E-2</v>
      </c>
      <c r="U18" s="162">
        <v>2.3483796296296298E-2</v>
      </c>
    </row>
    <row r="19" spans="1:25" ht="15.75" x14ac:dyDescent="0.25">
      <c r="A19" s="32">
        <v>44</v>
      </c>
      <c r="B19" s="30" t="s">
        <v>67</v>
      </c>
      <c r="C19" s="30" t="s">
        <v>38</v>
      </c>
      <c r="D19" s="32">
        <v>1968</v>
      </c>
      <c r="E19" s="32">
        <v>4</v>
      </c>
      <c r="F19" s="158">
        <v>1.0416666666666667E-3</v>
      </c>
      <c r="G19" s="47">
        <v>1.0613425925925927E-2</v>
      </c>
      <c r="H19" s="47">
        <v>2.0636574074074075E-2</v>
      </c>
      <c r="I19" s="47">
        <f t="shared" si="0"/>
        <v>9.5717592592592608E-3</v>
      </c>
      <c r="J19" s="47">
        <f t="shared" si="1"/>
        <v>1.0023148148148147E-2</v>
      </c>
      <c r="K19" s="48">
        <f t="shared" si="2"/>
        <v>1.9594907407407408E-2</v>
      </c>
      <c r="L19" s="64">
        <f t="shared" si="3"/>
        <v>1.9594907407407408E-2</v>
      </c>
      <c r="N19" s="31">
        <v>42</v>
      </c>
      <c r="O19" s="104" t="s">
        <v>39</v>
      </c>
      <c r="P19" s="104" t="s">
        <v>32</v>
      </c>
      <c r="Q19" s="31">
        <v>1978</v>
      </c>
      <c r="R19" s="31">
        <v>3</v>
      </c>
      <c r="S19" s="106">
        <v>1.1516203703703704E-2</v>
      </c>
      <c r="T19" s="106">
        <v>1.2465277777777775E-2</v>
      </c>
      <c r="U19" s="162">
        <v>2.3981481481481479E-2</v>
      </c>
    </row>
    <row r="20" spans="1:25" ht="15.75" x14ac:dyDescent="0.25">
      <c r="A20" s="32">
        <v>45</v>
      </c>
      <c r="B20" s="30" t="s">
        <v>82</v>
      </c>
      <c r="C20" s="30" t="s">
        <v>44</v>
      </c>
      <c r="D20" s="32">
        <v>1984</v>
      </c>
      <c r="E20" s="32">
        <v>2</v>
      </c>
      <c r="F20" s="158">
        <v>1.2152777777777778E-3</v>
      </c>
      <c r="G20" s="47">
        <v>1.7893518518518517E-2</v>
      </c>
      <c r="H20" s="47">
        <v>3.5219907407407408E-2</v>
      </c>
      <c r="I20" s="47">
        <f t="shared" si="0"/>
        <v>1.667824074074074E-2</v>
      </c>
      <c r="J20" s="47">
        <f t="shared" si="1"/>
        <v>1.7326388888888891E-2</v>
      </c>
      <c r="K20" s="48">
        <f t="shared" si="2"/>
        <v>3.4004629629629628E-2</v>
      </c>
      <c r="L20" s="64">
        <f t="shared" si="3"/>
        <v>3.4004629629629635E-2</v>
      </c>
      <c r="N20" s="31">
        <v>47</v>
      </c>
      <c r="O20" s="104" t="s">
        <v>76</v>
      </c>
      <c r="P20" s="104" t="s">
        <v>47</v>
      </c>
      <c r="Q20" s="31">
        <v>1987</v>
      </c>
      <c r="R20" s="31">
        <v>2</v>
      </c>
      <c r="S20" s="106">
        <v>1.2928240740740742E-2</v>
      </c>
      <c r="T20" s="106">
        <v>1.3946759259259259E-2</v>
      </c>
      <c r="U20" s="162">
        <v>2.6875000000000003E-2</v>
      </c>
    </row>
    <row r="21" spans="1:25" ht="15.75" x14ac:dyDescent="0.25">
      <c r="A21" s="32">
        <v>46</v>
      </c>
      <c r="B21" s="30" t="s">
        <v>37</v>
      </c>
      <c r="C21" s="30" t="s">
        <v>38</v>
      </c>
      <c r="D21" s="32">
        <v>1968</v>
      </c>
      <c r="E21" s="32">
        <v>4</v>
      </c>
      <c r="F21" s="158">
        <v>1.2152777777777778E-3</v>
      </c>
      <c r="G21" s="47">
        <v>1.2083333333333333E-2</v>
      </c>
      <c r="H21" s="47">
        <v>2.3518518518518518E-2</v>
      </c>
      <c r="I21" s="47">
        <f t="shared" si="0"/>
        <v>1.0868055555555554E-2</v>
      </c>
      <c r="J21" s="47">
        <f t="shared" si="1"/>
        <v>1.1435185185185185E-2</v>
      </c>
      <c r="K21" s="48">
        <f t="shared" si="2"/>
        <v>2.2303240740740742E-2</v>
      </c>
      <c r="L21" s="64">
        <f t="shared" si="3"/>
        <v>2.2303240740740742E-2</v>
      </c>
      <c r="N21" s="31">
        <v>31</v>
      </c>
      <c r="O21" s="104" t="s">
        <v>42</v>
      </c>
      <c r="P21" s="104" t="s">
        <v>32</v>
      </c>
      <c r="Q21" s="31">
        <v>1972</v>
      </c>
      <c r="R21" s="31">
        <v>4</v>
      </c>
      <c r="S21" s="106">
        <v>1.4259259259259261E-2</v>
      </c>
      <c r="T21" s="106">
        <v>1.4305555555555556E-2</v>
      </c>
      <c r="U21" s="162">
        <v>2.8564814814814817E-2</v>
      </c>
    </row>
    <row r="22" spans="1:25" ht="15.75" x14ac:dyDescent="0.25">
      <c r="A22" s="32">
        <v>47</v>
      </c>
      <c r="B22" s="30" t="s">
        <v>76</v>
      </c>
      <c r="C22" s="30" t="s">
        <v>47</v>
      </c>
      <c r="D22" s="32">
        <v>1987</v>
      </c>
      <c r="E22" s="32">
        <v>2</v>
      </c>
      <c r="F22" s="158">
        <v>1.3888888888888889E-3</v>
      </c>
      <c r="G22" s="47">
        <v>1.4317129629629631E-2</v>
      </c>
      <c r="H22" s="47">
        <v>2.826388888888889E-2</v>
      </c>
      <c r="I22" s="47">
        <f t="shared" si="0"/>
        <v>1.2928240740740742E-2</v>
      </c>
      <c r="J22" s="47">
        <f t="shared" si="1"/>
        <v>1.3946759259259259E-2</v>
      </c>
      <c r="K22" s="48">
        <f t="shared" si="2"/>
        <v>2.6875000000000003E-2</v>
      </c>
      <c r="L22" s="64">
        <f t="shared" si="3"/>
        <v>2.6875000000000003E-2</v>
      </c>
      <c r="N22" s="31">
        <v>32</v>
      </c>
      <c r="O22" s="104" t="s">
        <v>41</v>
      </c>
      <c r="P22" s="104" t="s">
        <v>32</v>
      </c>
      <c r="Q22" s="31">
        <v>1989</v>
      </c>
      <c r="R22" s="31">
        <v>2</v>
      </c>
      <c r="S22" s="106">
        <v>1.4386574074074072E-2</v>
      </c>
      <c r="T22" s="106">
        <v>1.4201388888888892E-2</v>
      </c>
      <c r="U22" s="162">
        <v>2.8587962962962964E-2</v>
      </c>
      <c r="W22" s="43"/>
    </row>
    <row r="23" spans="1:25" ht="15.75" x14ac:dyDescent="0.25">
      <c r="A23" s="32">
        <v>48</v>
      </c>
      <c r="B23" s="30" t="s">
        <v>83</v>
      </c>
      <c r="C23" s="30" t="s">
        <v>20</v>
      </c>
      <c r="D23" s="32">
        <v>1970</v>
      </c>
      <c r="E23" s="32">
        <v>4</v>
      </c>
      <c r="F23" s="158">
        <v>1.3888888888888889E-3</v>
      </c>
      <c r="G23" s="47">
        <v>1.0185185185185184E-2</v>
      </c>
      <c r="H23" s="47">
        <v>1.9386574074074073E-2</v>
      </c>
      <c r="I23" s="47">
        <f t="shared" si="0"/>
        <v>8.7962962962962951E-3</v>
      </c>
      <c r="J23" s="47">
        <f t="shared" si="1"/>
        <v>9.2013888888888892E-3</v>
      </c>
      <c r="K23" s="48">
        <f t="shared" si="2"/>
        <v>1.7997685185185186E-2</v>
      </c>
      <c r="L23" s="64">
        <f t="shared" si="3"/>
        <v>1.7997685185185186E-2</v>
      </c>
      <c r="N23" s="31">
        <v>51</v>
      </c>
      <c r="O23" s="104" t="s">
        <v>77</v>
      </c>
      <c r="P23" s="104" t="s">
        <v>116</v>
      </c>
      <c r="Q23" s="31">
        <v>1988</v>
      </c>
      <c r="R23" s="31">
        <v>2</v>
      </c>
      <c r="S23" s="106">
        <v>1.5023148148148148E-2</v>
      </c>
      <c r="T23" s="106">
        <v>1.697916666666667E-2</v>
      </c>
      <c r="U23" s="162">
        <v>3.2002314814814817E-2</v>
      </c>
    </row>
    <row r="24" spans="1:25" ht="15.75" x14ac:dyDescent="0.25">
      <c r="A24" s="32">
        <v>49</v>
      </c>
      <c r="B24" s="30" t="s">
        <v>73</v>
      </c>
      <c r="C24" s="53" t="s">
        <v>84</v>
      </c>
      <c r="D24" s="32">
        <v>1974</v>
      </c>
      <c r="E24" s="32">
        <v>3</v>
      </c>
      <c r="F24" s="158" t="s">
        <v>90</v>
      </c>
      <c r="G24" s="32"/>
      <c r="H24" s="32" t="s">
        <v>90</v>
      </c>
      <c r="I24" s="47"/>
      <c r="J24" s="47"/>
      <c r="K24" s="48"/>
      <c r="L24" s="64"/>
      <c r="N24" s="31">
        <v>45</v>
      </c>
      <c r="O24" s="104" t="s">
        <v>82</v>
      </c>
      <c r="P24" s="104" t="s">
        <v>44</v>
      </c>
      <c r="Q24" s="31">
        <v>1984</v>
      </c>
      <c r="R24" s="31">
        <v>2</v>
      </c>
      <c r="S24" s="106">
        <v>1.667824074074074E-2</v>
      </c>
      <c r="T24" s="106">
        <v>1.7326388888888891E-2</v>
      </c>
      <c r="U24" s="162">
        <v>3.4004629629629628E-2</v>
      </c>
    </row>
    <row r="25" spans="1:25" ht="15.75" x14ac:dyDescent="0.25">
      <c r="A25" s="32">
        <v>50</v>
      </c>
      <c r="B25" s="30" t="s">
        <v>34</v>
      </c>
      <c r="C25" s="30" t="s">
        <v>35</v>
      </c>
      <c r="D25" s="32">
        <v>1984</v>
      </c>
      <c r="E25" s="32">
        <v>2</v>
      </c>
      <c r="F25" s="158">
        <v>1.5624999999999999E-3</v>
      </c>
      <c r="G25" s="47">
        <v>1.3055555555555556E-2</v>
      </c>
      <c r="H25" s="47">
        <v>2.5046296296296299E-2</v>
      </c>
      <c r="I25" s="47">
        <f t="shared" si="0"/>
        <v>1.1493055555555557E-2</v>
      </c>
      <c r="J25" s="47">
        <f t="shared" si="1"/>
        <v>1.1990740740740743E-2</v>
      </c>
      <c r="K25" s="48">
        <f t="shared" si="2"/>
        <v>2.3483796296296298E-2</v>
      </c>
      <c r="L25" s="64">
        <f t="shared" si="3"/>
        <v>2.3483796296296301E-2</v>
      </c>
      <c r="N25" s="31">
        <v>38</v>
      </c>
      <c r="O25" s="104" t="s">
        <v>68</v>
      </c>
      <c r="P25" s="104" t="s">
        <v>32</v>
      </c>
      <c r="Q25" s="31">
        <v>1998</v>
      </c>
      <c r="R25" s="31">
        <v>1</v>
      </c>
      <c r="S25" s="106">
        <v>1.8807870370370367E-2</v>
      </c>
      <c r="T25" s="106">
        <v>2.1666666666666667E-2</v>
      </c>
      <c r="U25" s="162">
        <v>4.0474537037037038E-2</v>
      </c>
    </row>
    <row r="26" spans="1:25" ht="15.75" x14ac:dyDescent="0.25">
      <c r="A26" s="32">
        <v>51</v>
      </c>
      <c r="B26" s="30" t="s">
        <v>77</v>
      </c>
      <c r="C26" s="186" t="s">
        <v>116</v>
      </c>
      <c r="D26" s="32">
        <v>1988</v>
      </c>
      <c r="E26" s="32">
        <v>2</v>
      </c>
      <c r="F26" s="158">
        <v>1.5624999999999999E-3</v>
      </c>
      <c r="G26" s="47">
        <v>1.6585648148148148E-2</v>
      </c>
      <c r="H26" s="47">
        <v>3.3564814814814818E-2</v>
      </c>
      <c r="I26" s="47">
        <f t="shared" si="0"/>
        <v>1.5023148148148148E-2</v>
      </c>
      <c r="J26" s="47">
        <f t="shared" si="1"/>
        <v>1.697916666666667E-2</v>
      </c>
      <c r="K26" s="48">
        <f t="shared" si="2"/>
        <v>3.2002314814814817E-2</v>
      </c>
      <c r="L26" s="64">
        <f t="shared" si="3"/>
        <v>3.2002314814814817E-2</v>
      </c>
      <c r="N26" s="31">
        <v>49</v>
      </c>
      <c r="O26" s="104" t="s">
        <v>73</v>
      </c>
      <c r="P26" s="105" t="s">
        <v>84</v>
      </c>
      <c r="Q26" s="31">
        <v>1974</v>
      </c>
      <c r="R26" s="31">
        <v>3</v>
      </c>
      <c r="S26" s="106" t="s">
        <v>90</v>
      </c>
      <c r="T26" s="31" t="s">
        <v>90</v>
      </c>
      <c r="U26" s="161" t="s">
        <v>90</v>
      </c>
      <c r="W26" s="54"/>
      <c r="X26" s="51"/>
      <c r="Y26" s="94"/>
    </row>
    <row r="27" spans="1:25" ht="15.75" x14ac:dyDescent="0.25">
      <c r="F27" s="87"/>
      <c r="N27" s="95"/>
      <c r="O27" s="95"/>
      <c r="P27" s="95"/>
      <c r="Q27" s="95"/>
      <c r="R27" s="95"/>
      <c r="S27" s="95"/>
      <c r="T27" s="95"/>
      <c r="U27" s="155"/>
    </row>
    <row r="28" spans="1:25" ht="15.75" x14ac:dyDescent="0.25">
      <c r="A28" s="58" t="s">
        <v>45</v>
      </c>
      <c r="F28" s="87"/>
      <c r="U28" s="70"/>
    </row>
    <row r="29" spans="1:25" ht="15.75" x14ac:dyDescent="0.25">
      <c r="A29" s="32">
        <v>5</v>
      </c>
      <c r="B29" s="30" t="s">
        <v>70</v>
      </c>
      <c r="C29" s="53" t="s">
        <v>84</v>
      </c>
      <c r="D29" s="32">
        <v>1953</v>
      </c>
      <c r="E29" s="32">
        <v>6</v>
      </c>
      <c r="F29" s="158">
        <v>3.4722222222222224E-4</v>
      </c>
      <c r="G29" s="47">
        <v>8.6342592592592599E-3</v>
      </c>
      <c r="H29" s="47">
        <v>1.7245370370370369E-2</v>
      </c>
      <c r="I29" s="47">
        <f t="shared" ref="I29:J33" si="4">G29-F29</f>
        <v>8.2870370370370372E-3</v>
      </c>
      <c r="J29" s="47">
        <f t="shared" si="4"/>
        <v>8.6111111111111093E-3</v>
      </c>
      <c r="K29" s="48">
        <f>H29-F29</f>
        <v>1.6898148148148148E-2</v>
      </c>
      <c r="L29" s="64">
        <f>SUM(I29:J29)</f>
        <v>1.6898148148148148E-2</v>
      </c>
      <c r="N29" s="95" t="s">
        <v>118</v>
      </c>
      <c r="O29" s="95"/>
      <c r="P29" s="95"/>
      <c r="Q29" s="95"/>
      <c r="R29" s="95"/>
      <c r="S29" s="95"/>
      <c r="T29" s="95"/>
      <c r="U29" s="155"/>
    </row>
    <row r="30" spans="1:25" ht="15.75" x14ac:dyDescent="0.25">
      <c r="A30" s="32">
        <v>7</v>
      </c>
      <c r="B30" s="30" t="s">
        <v>48</v>
      </c>
      <c r="C30" s="30" t="s">
        <v>35</v>
      </c>
      <c r="D30" s="32">
        <v>1944</v>
      </c>
      <c r="E30" s="32">
        <v>6</v>
      </c>
      <c r="F30" s="158">
        <v>5.2083333333333333E-4</v>
      </c>
      <c r="G30" s="47">
        <v>1.3611111111111114E-2</v>
      </c>
      <c r="H30" s="47">
        <v>2.7824074074074074E-2</v>
      </c>
      <c r="I30" s="47">
        <f t="shared" si="4"/>
        <v>1.3090277777777781E-2</v>
      </c>
      <c r="J30" s="47">
        <f t="shared" si="4"/>
        <v>1.421296296296296E-2</v>
      </c>
      <c r="K30" s="48">
        <f>H30-F30</f>
        <v>2.7303240740740739E-2</v>
      </c>
      <c r="L30" s="64">
        <f>SUM(I30:J30)</f>
        <v>2.7303240740740739E-2</v>
      </c>
      <c r="N30" s="96"/>
      <c r="O30" s="59"/>
      <c r="P30" s="59"/>
      <c r="Q30" s="59"/>
      <c r="R30" s="59"/>
      <c r="S30" s="59"/>
      <c r="T30" s="97"/>
      <c r="U30" s="155"/>
    </row>
    <row r="31" spans="1:25" ht="15.75" x14ac:dyDescent="0.25">
      <c r="A31" s="32">
        <v>8</v>
      </c>
      <c r="B31" s="30" t="s">
        <v>40</v>
      </c>
      <c r="C31" s="30" t="s">
        <v>20</v>
      </c>
      <c r="D31" s="32">
        <v>1951</v>
      </c>
      <c r="E31" s="32">
        <v>6</v>
      </c>
      <c r="F31" s="158">
        <v>5.2083333333333333E-4</v>
      </c>
      <c r="G31" s="47">
        <v>1.0578703703703703E-2</v>
      </c>
      <c r="H31" s="47">
        <v>2.074074074074074E-2</v>
      </c>
      <c r="I31" s="47">
        <f t="shared" si="4"/>
        <v>1.005787037037037E-2</v>
      </c>
      <c r="J31" s="47">
        <f t="shared" si="4"/>
        <v>1.0162037037037037E-2</v>
      </c>
      <c r="K31" s="48">
        <f>H31-F31</f>
        <v>2.0219907407407405E-2</v>
      </c>
      <c r="L31" s="64">
        <f>SUM(I31:J31)</f>
        <v>2.0219907407407409E-2</v>
      </c>
      <c r="N31" s="98"/>
      <c r="O31" s="98"/>
      <c r="P31" s="98" t="s">
        <v>1</v>
      </c>
      <c r="Q31" s="98" t="s">
        <v>2</v>
      </c>
      <c r="R31" s="99" t="s">
        <v>3</v>
      </c>
      <c r="S31" s="269" t="s">
        <v>133</v>
      </c>
      <c r="T31" s="270"/>
      <c r="U31" s="271"/>
    </row>
    <row r="32" spans="1:25" ht="15.75" x14ac:dyDescent="0.25">
      <c r="A32" s="32">
        <v>9</v>
      </c>
      <c r="B32" s="30" t="s">
        <v>43</v>
      </c>
      <c r="C32" s="30" t="s">
        <v>44</v>
      </c>
      <c r="D32" s="32">
        <v>1951</v>
      </c>
      <c r="E32" s="32">
        <v>6</v>
      </c>
      <c r="F32" s="158">
        <v>6.9444444444444447E-4</v>
      </c>
      <c r="G32" s="47">
        <v>1.2222222222222223E-2</v>
      </c>
      <c r="H32" s="47">
        <v>2.4699074074074078E-2</v>
      </c>
      <c r="I32" s="47">
        <f t="shared" si="4"/>
        <v>1.1527777777777779E-2</v>
      </c>
      <c r="J32" s="47">
        <f t="shared" si="4"/>
        <v>1.2476851851851855E-2</v>
      </c>
      <c r="K32" s="48">
        <f>H32-F32</f>
        <v>2.4004629629629633E-2</v>
      </c>
      <c r="L32" s="64">
        <f>SUM(I32:J32)</f>
        <v>2.4004629629629633E-2</v>
      </c>
      <c r="N32" s="25" t="s">
        <v>79</v>
      </c>
      <c r="O32" s="25" t="s">
        <v>8</v>
      </c>
      <c r="P32" s="25" t="s">
        <v>9</v>
      </c>
      <c r="Q32" s="25" t="s">
        <v>10</v>
      </c>
      <c r="R32" s="25" t="s">
        <v>11</v>
      </c>
      <c r="S32" s="25" t="s">
        <v>106</v>
      </c>
      <c r="T32" s="100" t="s">
        <v>107</v>
      </c>
      <c r="U32" s="160" t="s">
        <v>108</v>
      </c>
    </row>
    <row r="33" spans="1:21" ht="15.75" x14ac:dyDescent="0.25">
      <c r="A33" s="32">
        <v>12</v>
      </c>
      <c r="B33" s="104" t="s">
        <v>110</v>
      </c>
      <c r="C33" s="53" t="s">
        <v>84</v>
      </c>
      <c r="D33" s="32">
        <v>1949</v>
      </c>
      <c r="E33" s="32">
        <v>6</v>
      </c>
      <c r="F33" s="158">
        <v>8.6805555555555551E-4</v>
      </c>
      <c r="G33" s="47">
        <v>1.0787037037037038E-2</v>
      </c>
      <c r="H33" s="47">
        <v>2.0601851851851854E-2</v>
      </c>
      <c r="I33" s="47">
        <f t="shared" si="4"/>
        <v>9.9189814814814817E-3</v>
      </c>
      <c r="J33" s="47">
        <f t="shared" si="4"/>
        <v>9.8148148148148161E-3</v>
      </c>
      <c r="K33" s="48">
        <f>H33-F33</f>
        <v>1.9733796296296298E-2</v>
      </c>
      <c r="L33" s="64">
        <f>SUM(I33:J33)</f>
        <v>1.9733796296296298E-2</v>
      </c>
      <c r="N33" s="58" t="s">
        <v>45</v>
      </c>
      <c r="O33" s="95"/>
      <c r="P33" s="95"/>
      <c r="Q33" s="95"/>
      <c r="R33" s="95"/>
      <c r="S33" s="95"/>
      <c r="T33" s="95"/>
      <c r="U33" s="155"/>
    </row>
    <row r="34" spans="1:21" ht="15.75" x14ac:dyDescent="0.25">
      <c r="F34" s="70"/>
      <c r="N34" s="31">
        <v>5</v>
      </c>
      <c r="O34" s="104" t="s">
        <v>70</v>
      </c>
      <c r="P34" s="105" t="s">
        <v>84</v>
      </c>
      <c r="Q34" s="31">
        <v>1953</v>
      </c>
      <c r="R34" s="31">
        <v>6</v>
      </c>
      <c r="S34" s="106">
        <v>8.2870370370370372E-3</v>
      </c>
      <c r="T34" s="106">
        <v>8.6111111111111093E-3</v>
      </c>
      <c r="U34" s="162">
        <v>1.6898148148148148E-2</v>
      </c>
    </row>
    <row r="35" spans="1:21" ht="15.75" x14ac:dyDescent="0.25">
      <c r="A35" s="58" t="s">
        <v>50</v>
      </c>
      <c r="F35" s="70"/>
      <c r="N35" s="31">
        <v>12</v>
      </c>
      <c r="O35" s="104" t="s">
        <v>110</v>
      </c>
      <c r="P35" s="105" t="s">
        <v>84</v>
      </c>
      <c r="Q35" s="31">
        <v>1949</v>
      </c>
      <c r="R35" s="31">
        <v>6</v>
      </c>
      <c r="S35" s="106">
        <v>9.9189814814814817E-3</v>
      </c>
      <c r="T35" s="106">
        <v>9.8148148148148161E-3</v>
      </c>
      <c r="U35" s="162">
        <v>1.9733796296296298E-2</v>
      </c>
    </row>
    <row r="36" spans="1:21" ht="15.75" x14ac:dyDescent="0.25">
      <c r="A36" s="32">
        <v>6</v>
      </c>
      <c r="B36" s="30" t="s">
        <v>98</v>
      </c>
      <c r="C36" s="30" t="s">
        <v>47</v>
      </c>
      <c r="D36" s="32">
        <v>1941</v>
      </c>
      <c r="E36" s="32">
        <v>7</v>
      </c>
      <c r="F36" s="158">
        <v>3.4722222222222224E-4</v>
      </c>
      <c r="G36" s="47">
        <v>1.3113425925925926E-2</v>
      </c>
      <c r="H36" s="47">
        <v>2.7118055555555552E-2</v>
      </c>
      <c r="I36" s="47">
        <f>G36-F36</f>
        <v>1.2766203703703703E-2</v>
      </c>
      <c r="J36" s="47">
        <f>H36-G36</f>
        <v>1.4004629629629626E-2</v>
      </c>
      <c r="K36" s="48">
        <f>H36-F36</f>
        <v>2.6770833333333331E-2</v>
      </c>
      <c r="L36" s="64">
        <f>SUM(I36:J36)</f>
        <v>2.6770833333333327E-2</v>
      </c>
      <c r="N36" s="31">
        <v>8</v>
      </c>
      <c r="O36" s="104" t="s">
        <v>40</v>
      </c>
      <c r="P36" s="104" t="s">
        <v>20</v>
      </c>
      <c r="Q36" s="31">
        <v>1951</v>
      </c>
      <c r="R36" s="31">
        <v>6</v>
      </c>
      <c r="S36" s="106">
        <v>1.005787037037037E-2</v>
      </c>
      <c r="T36" s="106">
        <v>1.0162037037037037E-2</v>
      </c>
      <c r="U36" s="162">
        <v>2.0219907407407405E-2</v>
      </c>
    </row>
    <row r="37" spans="1:21" ht="15.75" x14ac:dyDescent="0.25">
      <c r="F37" s="70"/>
      <c r="N37" s="31">
        <v>9</v>
      </c>
      <c r="O37" s="104" t="s">
        <v>43</v>
      </c>
      <c r="P37" s="104" t="s">
        <v>44</v>
      </c>
      <c r="Q37" s="31">
        <v>1951</v>
      </c>
      <c r="R37" s="31">
        <v>6</v>
      </c>
      <c r="S37" s="106">
        <v>1.1527777777777779E-2</v>
      </c>
      <c r="T37" s="106">
        <v>1.2476851851851855E-2</v>
      </c>
      <c r="U37" s="162">
        <v>2.4004629629629633E-2</v>
      </c>
    </row>
    <row r="38" spans="1:21" ht="15.75" x14ac:dyDescent="0.25">
      <c r="F38" s="70"/>
      <c r="N38" s="31">
        <v>7</v>
      </c>
      <c r="O38" s="104" t="s">
        <v>48</v>
      </c>
      <c r="P38" s="104" t="s">
        <v>35</v>
      </c>
      <c r="Q38" s="31">
        <v>1944</v>
      </c>
      <c r="R38" s="31">
        <v>6</v>
      </c>
      <c r="S38" s="106">
        <v>1.3090277777777781E-2</v>
      </c>
      <c r="T38" s="106">
        <v>1.421296296296296E-2</v>
      </c>
      <c r="U38" s="162">
        <v>2.7303240740740739E-2</v>
      </c>
    </row>
    <row r="39" spans="1:21" ht="15.75" x14ac:dyDescent="0.25">
      <c r="F39" s="70"/>
      <c r="N39" s="95"/>
      <c r="O39" s="95"/>
      <c r="P39" s="95"/>
      <c r="Q39" s="95"/>
      <c r="R39" s="95"/>
      <c r="S39" s="95"/>
      <c r="T39" s="95"/>
      <c r="U39" s="155"/>
    </row>
    <row r="40" spans="1:21" ht="15.75" x14ac:dyDescent="0.25">
      <c r="F40" s="70"/>
      <c r="N40" s="58" t="s">
        <v>50</v>
      </c>
      <c r="O40" s="95"/>
      <c r="P40" s="95"/>
      <c r="Q40" s="95"/>
      <c r="R40" s="95"/>
      <c r="S40" s="95"/>
      <c r="T40" s="95"/>
      <c r="U40" s="155"/>
    </row>
    <row r="41" spans="1:21" ht="15.75" x14ac:dyDescent="0.25">
      <c r="F41" s="70"/>
      <c r="N41" s="31">
        <v>6</v>
      </c>
      <c r="O41" s="104" t="s">
        <v>98</v>
      </c>
      <c r="P41" s="104" t="s">
        <v>47</v>
      </c>
      <c r="Q41" s="31">
        <v>1941</v>
      </c>
      <c r="R41" s="31">
        <v>7</v>
      </c>
      <c r="S41" s="106">
        <v>1.2766203703703703E-2</v>
      </c>
      <c r="T41" s="106">
        <v>1.4004629629629626E-2</v>
      </c>
      <c r="U41" s="162">
        <v>2.6770833333333331E-2</v>
      </c>
    </row>
    <row r="42" spans="1:21" ht="15.75" x14ac:dyDescent="0.25">
      <c r="A42" s="33"/>
      <c r="B42" s="33"/>
      <c r="C42" s="33"/>
      <c r="D42" s="33"/>
      <c r="E42" s="33"/>
      <c r="F42" s="163"/>
      <c r="G42" s="33"/>
      <c r="H42" s="33"/>
      <c r="I42" s="33"/>
      <c r="N42" s="95"/>
      <c r="O42" s="95"/>
      <c r="P42" s="95"/>
      <c r="Q42" s="95"/>
      <c r="R42" s="95"/>
      <c r="S42" s="95"/>
      <c r="T42" s="95"/>
      <c r="U42" s="155"/>
    </row>
    <row r="43" spans="1:21" ht="15.75" x14ac:dyDescent="0.25">
      <c r="A43" s="58" t="s">
        <v>51</v>
      </c>
      <c r="B43" s="59"/>
      <c r="C43" s="59"/>
      <c r="D43" s="6"/>
      <c r="E43" s="6"/>
      <c r="F43" s="164"/>
      <c r="G43" s="60"/>
      <c r="H43" s="60"/>
      <c r="I43" s="6"/>
      <c r="J43" s="45"/>
      <c r="N43" s="95"/>
      <c r="O43" s="95"/>
      <c r="P43" s="95"/>
      <c r="Q43" s="95"/>
      <c r="R43" s="95"/>
      <c r="S43" s="95"/>
      <c r="T43" s="95"/>
      <c r="U43" s="155"/>
    </row>
    <row r="44" spans="1:21" ht="15.75" x14ac:dyDescent="0.25">
      <c r="A44" s="8"/>
      <c r="B44" s="8"/>
      <c r="C44" s="8" t="s">
        <v>1</v>
      </c>
      <c r="D44" s="8" t="s">
        <v>2</v>
      </c>
      <c r="E44" s="1" t="s">
        <v>3</v>
      </c>
      <c r="F44" s="156" t="s">
        <v>85</v>
      </c>
      <c r="G44" s="41" t="s">
        <v>87</v>
      </c>
      <c r="H44" s="41" t="s">
        <v>85</v>
      </c>
      <c r="I44" s="272" t="s">
        <v>91</v>
      </c>
      <c r="J44" s="273"/>
      <c r="K44" s="40" t="s">
        <v>92</v>
      </c>
      <c r="L44" s="65"/>
      <c r="N44" s="58" t="s">
        <v>51</v>
      </c>
      <c r="O44" s="95"/>
      <c r="P44" s="95"/>
      <c r="Q44" s="95"/>
      <c r="R44" s="95"/>
      <c r="S44" s="95"/>
      <c r="T44" s="95"/>
      <c r="U44" s="155"/>
    </row>
    <row r="45" spans="1:21" ht="15.75" x14ac:dyDescent="0.25">
      <c r="A45" s="10" t="s">
        <v>79</v>
      </c>
      <c r="B45" s="10" t="s">
        <v>8</v>
      </c>
      <c r="C45" s="10" t="s">
        <v>9</v>
      </c>
      <c r="D45" s="10" t="s">
        <v>10</v>
      </c>
      <c r="E45" s="10" t="s">
        <v>11</v>
      </c>
      <c r="F45" s="157" t="s">
        <v>86</v>
      </c>
      <c r="G45" s="10" t="s">
        <v>88</v>
      </c>
      <c r="H45" s="10" t="s">
        <v>89</v>
      </c>
      <c r="I45" s="10" t="s">
        <v>12</v>
      </c>
      <c r="J45" s="11" t="s">
        <v>13</v>
      </c>
      <c r="K45" s="14" t="s">
        <v>93</v>
      </c>
      <c r="L45" s="66" t="s">
        <v>94</v>
      </c>
      <c r="N45" s="31">
        <v>1</v>
      </c>
      <c r="O45" s="104" t="s">
        <v>99</v>
      </c>
      <c r="P45" s="105" t="s">
        <v>103</v>
      </c>
      <c r="Q45" s="31">
        <v>2003</v>
      </c>
      <c r="R45" s="31">
        <v>1</v>
      </c>
      <c r="S45" s="106">
        <v>7.5578703703703702E-3</v>
      </c>
      <c r="T45" s="106">
        <v>8.2291666666666659E-3</v>
      </c>
      <c r="U45" s="162">
        <v>1.5787037037037037E-2</v>
      </c>
    </row>
    <row r="46" spans="1:21" ht="15.75" x14ac:dyDescent="0.25">
      <c r="A46" s="32">
        <v>1</v>
      </c>
      <c r="B46" s="30" t="s">
        <v>99</v>
      </c>
      <c r="C46" s="53" t="s">
        <v>103</v>
      </c>
      <c r="D46" s="32">
        <v>2003</v>
      </c>
      <c r="E46" s="32">
        <v>1</v>
      </c>
      <c r="F46" s="158">
        <v>0</v>
      </c>
      <c r="G46" s="47">
        <v>7.5578703703703702E-3</v>
      </c>
      <c r="H46" s="47">
        <v>1.5787037037037037E-2</v>
      </c>
      <c r="I46" s="47">
        <f t="shared" ref="I46:I55" si="5">G46-F46</f>
        <v>7.5578703703703702E-3</v>
      </c>
      <c r="J46" s="47">
        <f t="shared" ref="J46:J55" si="6">H46-G46</f>
        <v>8.2291666666666659E-3</v>
      </c>
      <c r="K46" s="48">
        <f t="shared" ref="K46:K55" si="7">H46-F46</f>
        <v>1.5787037037037037E-2</v>
      </c>
      <c r="L46" s="64">
        <f t="shared" ref="L46:L55" si="8">SUM(I46:J46)</f>
        <v>1.5787037037037037E-2</v>
      </c>
      <c r="N46" s="31">
        <v>11</v>
      </c>
      <c r="O46" s="104" t="s">
        <v>69</v>
      </c>
      <c r="P46" s="104" t="s">
        <v>38</v>
      </c>
      <c r="Q46" s="31">
        <v>1985</v>
      </c>
      <c r="R46" s="31">
        <v>2</v>
      </c>
      <c r="S46" s="106">
        <v>8.1249999999999985E-3</v>
      </c>
      <c r="T46" s="106">
        <v>8.726851851851852E-3</v>
      </c>
      <c r="U46" s="162">
        <v>1.6851851851851851E-2</v>
      </c>
    </row>
    <row r="47" spans="1:21" ht="15.75" x14ac:dyDescent="0.25">
      <c r="A47" s="32">
        <v>2</v>
      </c>
      <c r="B47" s="30" t="s">
        <v>52</v>
      </c>
      <c r="C47" s="30" t="s">
        <v>20</v>
      </c>
      <c r="D47" s="32">
        <v>1990</v>
      </c>
      <c r="E47" s="32">
        <v>2</v>
      </c>
      <c r="F47" s="158">
        <v>0</v>
      </c>
      <c r="G47" s="47">
        <v>8.1712962962962963E-3</v>
      </c>
      <c r="H47" s="47">
        <v>1.7094907407407409E-2</v>
      </c>
      <c r="I47" s="47">
        <f t="shared" si="5"/>
        <v>8.1712962962962963E-3</v>
      </c>
      <c r="J47" s="47">
        <f t="shared" si="6"/>
        <v>8.9236111111111131E-3</v>
      </c>
      <c r="K47" s="48">
        <f t="shared" si="7"/>
        <v>1.7094907407407409E-2</v>
      </c>
      <c r="L47" s="64">
        <f t="shared" si="8"/>
        <v>1.7094907407407409E-2</v>
      </c>
      <c r="N47" s="31">
        <v>2</v>
      </c>
      <c r="O47" s="104" t="s">
        <v>52</v>
      </c>
      <c r="P47" s="104" t="s">
        <v>20</v>
      </c>
      <c r="Q47" s="31">
        <v>1990</v>
      </c>
      <c r="R47" s="31">
        <v>2</v>
      </c>
      <c r="S47" s="106">
        <v>8.1712962962962963E-3</v>
      </c>
      <c r="T47" s="106">
        <v>8.9236111111111131E-3</v>
      </c>
      <c r="U47" s="162">
        <v>1.7094907407407409E-2</v>
      </c>
    </row>
    <row r="48" spans="1:21" ht="15.75" x14ac:dyDescent="0.25">
      <c r="A48" s="32">
        <v>3</v>
      </c>
      <c r="B48" s="30" t="s">
        <v>56</v>
      </c>
      <c r="C48" s="30" t="s">
        <v>20</v>
      </c>
      <c r="D48" s="32">
        <v>1989</v>
      </c>
      <c r="E48" s="32">
        <v>2</v>
      </c>
      <c r="F48" s="158">
        <v>1.7361111111111112E-4</v>
      </c>
      <c r="G48" s="47">
        <v>1.3819444444444445E-2</v>
      </c>
      <c r="H48" s="47">
        <v>2.900462962962963E-2</v>
      </c>
      <c r="I48" s="47">
        <f t="shared" si="5"/>
        <v>1.3645833333333334E-2</v>
      </c>
      <c r="J48" s="47">
        <f t="shared" si="6"/>
        <v>1.5185185185185185E-2</v>
      </c>
      <c r="K48" s="48">
        <f t="shared" si="7"/>
        <v>2.883101851851852E-2</v>
      </c>
      <c r="L48" s="64">
        <f t="shared" si="8"/>
        <v>2.883101851851852E-2</v>
      </c>
      <c r="N48" s="31">
        <v>16</v>
      </c>
      <c r="O48" s="104" t="s">
        <v>53</v>
      </c>
      <c r="P48" s="104" t="s">
        <v>32</v>
      </c>
      <c r="Q48" s="31">
        <v>1985</v>
      </c>
      <c r="R48" s="31">
        <v>2</v>
      </c>
      <c r="S48" s="106">
        <v>9.2129629629629627E-3</v>
      </c>
      <c r="T48" s="106">
        <v>1.0300925925925927E-2</v>
      </c>
      <c r="U48" s="162">
        <v>1.951388888888889E-2</v>
      </c>
    </row>
    <row r="49" spans="1:21" ht="15.75" x14ac:dyDescent="0.25">
      <c r="A49" s="32">
        <v>4</v>
      </c>
      <c r="B49" s="30" t="s">
        <v>57</v>
      </c>
      <c r="C49" s="30" t="s">
        <v>20</v>
      </c>
      <c r="D49" s="32">
        <v>1953</v>
      </c>
      <c r="E49" s="32">
        <v>6</v>
      </c>
      <c r="F49" s="158">
        <v>1.7361111111111112E-4</v>
      </c>
      <c r="G49" s="47">
        <v>1.4259259259259261E-2</v>
      </c>
      <c r="H49" s="47">
        <v>2.8865740740740744E-2</v>
      </c>
      <c r="I49" s="47">
        <f t="shared" si="5"/>
        <v>1.4085648148148151E-2</v>
      </c>
      <c r="J49" s="47">
        <f t="shared" si="6"/>
        <v>1.4606481481481482E-2</v>
      </c>
      <c r="K49" s="48">
        <f t="shared" si="7"/>
        <v>2.8692129629629633E-2</v>
      </c>
      <c r="L49" s="64">
        <f t="shared" si="8"/>
        <v>2.8692129629629633E-2</v>
      </c>
      <c r="N49" s="31">
        <v>10</v>
      </c>
      <c r="O49" s="104" t="s">
        <v>54</v>
      </c>
      <c r="P49" s="104" t="s">
        <v>32</v>
      </c>
      <c r="Q49" s="31">
        <v>1975</v>
      </c>
      <c r="R49" s="31">
        <v>3</v>
      </c>
      <c r="S49" s="106">
        <v>1.0995370370370371E-2</v>
      </c>
      <c r="T49" s="106">
        <v>1.1759259259259256E-2</v>
      </c>
      <c r="U49" s="162">
        <v>2.2754629629629625E-2</v>
      </c>
    </row>
    <row r="50" spans="1:21" ht="15.75" x14ac:dyDescent="0.25">
      <c r="A50" s="32">
        <v>10</v>
      </c>
      <c r="B50" s="30" t="s">
        <v>54</v>
      </c>
      <c r="C50" s="30" t="s">
        <v>32</v>
      </c>
      <c r="D50" s="32">
        <v>1975</v>
      </c>
      <c r="E50" s="32">
        <v>3</v>
      </c>
      <c r="F50" s="158">
        <v>6.9444444444444447E-4</v>
      </c>
      <c r="G50" s="47">
        <v>1.1689814814814814E-2</v>
      </c>
      <c r="H50" s="47">
        <v>2.344907407407407E-2</v>
      </c>
      <c r="I50" s="47">
        <f t="shared" si="5"/>
        <v>1.0995370370370371E-2</v>
      </c>
      <c r="J50" s="47">
        <f t="shared" si="6"/>
        <v>1.1759259259259256E-2</v>
      </c>
      <c r="K50" s="48">
        <f t="shared" si="7"/>
        <v>2.2754629629629625E-2</v>
      </c>
      <c r="L50" s="64">
        <f t="shared" si="8"/>
        <v>2.2754629629629625E-2</v>
      </c>
      <c r="N50" s="31">
        <v>4</v>
      </c>
      <c r="O50" s="104" t="s">
        <v>57</v>
      </c>
      <c r="P50" s="104" t="s">
        <v>20</v>
      </c>
      <c r="Q50" s="31">
        <v>1953</v>
      </c>
      <c r="R50" s="31">
        <v>6</v>
      </c>
      <c r="S50" s="106">
        <v>1.4085648148148151E-2</v>
      </c>
      <c r="T50" s="106">
        <v>1.4606481481481482E-2</v>
      </c>
      <c r="U50" s="162">
        <v>2.8692129629629633E-2</v>
      </c>
    </row>
    <row r="51" spans="1:21" ht="15.75" x14ac:dyDescent="0.25">
      <c r="A51" s="32">
        <v>11</v>
      </c>
      <c r="B51" s="30" t="s">
        <v>69</v>
      </c>
      <c r="C51" s="30" t="s">
        <v>38</v>
      </c>
      <c r="D51" s="32">
        <v>1985</v>
      </c>
      <c r="E51" s="32">
        <v>2</v>
      </c>
      <c r="F51" s="158">
        <v>8.6805555555555551E-4</v>
      </c>
      <c r="G51" s="47">
        <v>8.9930555555555545E-3</v>
      </c>
      <c r="H51" s="47">
        <v>1.7719907407407406E-2</v>
      </c>
      <c r="I51" s="47">
        <f t="shared" si="5"/>
        <v>8.1249999999999985E-3</v>
      </c>
      <c r="J51" s="47">
        <f t="shared" si="6"/>
        <v>8.726851851851852E-3</v>
      </c>
      <c r="K51" s="48">
        <f t="shared" si="7"/>
        <v>1.6851851851851851E-2</v>
      </c>
      <c r="L51" s="64">
        <f t="shared" si="8"/>
        <v>1.6851851851851851E-2</v>
      </c>
      <c r="N51" s="31">
        <v>14</v>
      </c>
      <c r="O51" s="104" t="s">
        <v>101</v>
      </c>
      <c r="P51" s="104" t="s">
        <v>44</v>
      </c>
      <c r="Q51" s="31">
        <v>1988</v>
      </c>
      <c r="R51" s="31">
        <v>2</v>
      </c>
      <c r="S51" s="106">
        <v>1.3738425925925928E-2</v>
      </c>
      <c r="T51" s="106">
        <v>1.4976851851851852E-2</v>
      </c>
      <c r="U51" s="162">
        <v>2.8715277777777781E-2</v>
      </c>
    </row>
    <row r="52" spans="1:21" ht="15.75" x14ac:dyDescent="0.25">
      <c r="A52" s="32">
        <v>13</v>
      </c>
      <c r="B52" s="30" t="s">
        <v>100</v>
      </c>
      <c r="C52" s="30" t="s">
        <v>35</v>
      </c>
      <c r="D52" s="32">
        <v>1979</v>
      </c>
      <c r="E52" s="32">
        <v>3</v>
      </c>
      <c r="F52" s="158">
        <v>1.0416666666666667E-3</v>
      </c>
      <c r="G52" s="47">
        <v>1.5613425925925926E-2</v>
      </c>
      <c r="H52" s="47">
        <v>3.0868055555555555E-2</v>
      </c>
      <c r="I52" s="47">
        <f t="shared" si="5"/>
        <v>1.457175925925926E-2</v>
      </c>
      <c r="J52" s="47">
        <f t="shared" si="6"/>
        <v>1.5254629629629628E-2</v>
      </c>
      <c r="K52" s="48">
        <f t="shared" si="7"/>
        <v>2.9826388888888888E-2</v>
      </c>
      <c r="L52" s="64">
        <f t="shared" si="8"/>
        <v>2.9826388888888888E-2</v>
      </c>
      <c r="N52" s="31">
        <v>3</v>
      </c>
      <c r="O52" s="104" t="s">
        <v>56</v>
      </c>
      <c r="P52" s="104" t="s">
        <v>20</v>
      </c>
      <c r="Q52" s="31">
        <v>1989</v>
      </c>
      <c r="R52" s="31">
        <v>2</v>
      </c>
      <c r="S52" s="106">
        <v>1.3645833333333334E-2</v>
      </c>
      <c r="T52" s="106">
        <v>1.5185185185185185E-2</v>
      </c>
      <c r="U52" s="162">
        <v>2.883101851851852E-2</v>
      </c>
    </row>
    <row r="53" spans="1:21" ht="15.75" x14ac:dyDescent="0.25">
      <c r="A53" s="32">
        <v>14</v>
      </c>
      <c r="B53" s="30" t="s">
        <v>101</v>
      </c>
      <c r="C53" s="30" t="s">
        <v>44</v>
      </c>
      <c r="D53" s="32">
        <v>1988</v>
      </c>
      <c r="E53" s="32">
        <v>2</v>
      </c>
      <c r="F53" s="158">
        <v>1.0416666666666667E-3</v>
      </c>
      <c r="G53" s="47">
        <v>1.4780092592592595E-2</v>
      </c>
      <c r="H53" s="47">
        <v>2.9756944444444447E-2</v>
      </c>
      <c r="I53" s="47">
        <f t="shared" si="5"/>
        <v>1.3738425925925928E-2</v>
      </c>
      <c r="J53" s="47">
        <f t="shared" si="6"/>
        <v>1.4976851851851852E-2</v>
      </c>
      <c r="K53" s="48">
        <f t="shared" si="7"/>
        <v>2.8715277777777781E-2</v>
      </c>
      <c r="L53" s="64">
        <f t="shared" si="8"/>
        <v>2.8715277777777781E-2</v>
      </c>
      <c r="N53" s="31">
        <v>13</v>
      </c>
      <c r="O53" s="104" t="s">
        <v>100</v>
      </c>
      <c r="P53" s="104" t="s">
        <v>35</v>
      </c>
      <c r="Q53" s="31">
        <v>1979</v>
      </c>
      <c r="R53" s="31">
        <v>3</v>
      </c>
      <c r="S53" s="106">
        <v>1.457175925925926E-2</v>
      </c>
      <c r="T53" s="106">
        <v>1.5254629629629628E-2</v>
      </c>
      <c r="U53" s="162">
        <v>2.9826388888888888E-2</v>
      </c>
    </row>
    <row r="54" spans="1:21" ht="15.75" x14ac:dyDescent="0.25">
      <c r="A54" s="32">
        <v>15</v>
      </c>
      <c r="B54" s="30" t="s">
        <v>102</v>
      </c>
      <c r="C54" s="30" t="s">
        <v>38</v>
      </c>
      <c r="D54" s="32">
        <v>1982</v>
      </c>
      <c r="E54" s="32">
        <v>3</v>
      </c>
      <c r="F54" s="158">
        <v>1.2152777777777778E-3</v>
      </c>
      <c r="G54" s="47">
        <v>1.6030092592592592E-2</v>
      </c>
      <c r="H54" s="47">
        <v>3.2673611111111105E-2</v>
      </c>
      <c r="I54" s="47">
        <f t="shared" si="5"/>
        <v>1.4814814814814815E-2</v>
      </c>
      <c r="J54" s="47">
        <f t="shared" si="6"/>
        <v>1.6643518518518512E-2</v>
      </c>
      <c r="K54" s="48">
        <f t="shared" si="7"/>
        <v>3.1458333333333324E-2</v>
      </c>
      <c r="L54" s="64">
        <f t="shared" si="8"/>
        <v>3.1458333333333324E-2</v>
      </c>
      <c r="N54" s="31">
        <v>15</v>
      </c>
      <c r="O54" s="104" t="s">
        <v>102</v>
      </c>
      <c r="P54" s="104" t="s">
        <v>38</v>
      </c>
      <c r="Q54" s="31">
        <v>1982</v>
      </c>
      <c r="R54" s="31">
        <v>3</v>
      </c>
      <c r="S54" s="106">
        <v>1.4814814814814815E-2</v>
      </c>
      <c r="T54" s="106">
        <v>1.6643518518518512E-2</v>
      </c>
      <c r="U54" s="162">
        <v>3.1458333333333324E-2</v>
      </c>
    </row>
    <row r="55" spans="1:21" x14ac:dyDescent="0.25">
      <c r="A55" s="32">
        <v>16</v>
      </c>
      <c r="B55" s="30" t="s">
        <v>53</v>
      </c>
      <c r="C55" s="30" t="s">
        <v>32</v>
      </c>
      <c r="D55" s="32">
        <v>1985</v>
      </c>
      <c r="E55" s="32">
        <v>2</v>
      </c>
      <c r="F55" s="158">
        <v>0</v>
      </c>
      <c r="G55" s="47">
        <v>9.2129629629629627E-3</v>
      </c>
      <c r="H55" s="47">
        <v>1.951388888888889E-2</v>
      </c>
      <c r="I55" s="47">
        <f t="shared" si="5"/>
        <v>9.2129629629629627E-3</v>
      </c>
      <c r="J55" s="47">
        <f t="shared" si="6"/>
        <v>1.0300925925925927E-2</v>
      </c>
      <c r="K55" s="48">
        <f t="shared" si="7"/>
        <v>1.951388888888889E-2</v>
      </c>
      <c r="L55" s="64">
        <f t="shared" si="8"/>
        <v>1.951388888888889E-2</v>
      </c>
    </row>
  </sheetData>
  <mergeCells count="4">
    <mergeCell ref="I3:J3"/>
    <mergeCell ref="I44:J44"/>
    <mergeCell ref="S3:U3"/>
    <mergeCell ref="S31:U3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7"/>
  <sheetViews>
    <sheetView zoomScale="80" zoomScaleNormal="80" workbookViewId="0">
      <selection activeCell="K65" sqref="K65:K73"/>
    </sheetView>
  </sheetViews>
  <sheetFormatPr defaultRowHeight="15" x14ac:dyDescent="0.25"/>
  <cols>
    <col min="2" max="2" width="22.7109375" customWidth="1"/>
    <col min="4" max="4" width="18.5703125" style="44" customWidth="1"/>
    <col min="5" max="5" width="14.85546875" customWidth="1"/>
    <col min="11" max="11" width="27.42578125" customWidth="1"/>
    <col min="14" max="14" width="27.5703125" customWidth="1"/>
    <col min="20" max="20" width="27.5703125" customWidth="1"/>
  </cols>
  <sheetData>
    <row r="1" spans="1:25" ht="15.75" x14ac:dyDescent="0.25">
      <c r="I1" s="95" t="s">
        <v>132</v>
      </c>
      <c r="V1" s="42" t="s">
        <v>114</v>
      </c>
    </row>
    <row r="2" spans="1:25" ht="15.75" thickBot="1" x14ac:dyDescent="0.3">
      <c r="B2" s="108" t="s">
        <v>8</v>
      </c>
      <c r="C2" s="108" t="s">
        <v>96</v>
      </c>
      <c r="D2" s="109" t="s">
        <v>97</v>
      </c>
      <c r="E2" s="110" t="s">
        <v>95</v>
      </c>
      <c r="F2" s="108"/>
      <c r="G2" s="49"/>
      <c r="H2" s="73" t="s">
        <v>104</v>
      </c>
      <c r="I2" s="49"/>
      <c r="J2" s="49"/>
      <c r="K2" s="67"/>
      <c r="L2" s="67"/>
      <c r="M2" s="67"/>
      <c r="N2" s="67"/>
      <c r="O2" s="67"/>
      <c r="S2" s="44" t="s">
        <v>105</v>
      </c>
      <c r="U2" s="44" t="s">
        <v>113</v>
      </c>
    </row>
    <row r="3" spans="1:25" x14ac:dyDescent="0.25">
      <c r="A3" s="44"/>
      <c r="B3" s="111" t="s">
        <v>72</v>
      </c>
      <c r="C3" s="112">
        <v>0</v>
      </c>
      <c r="D3" s="113">
        <v>1.8136574074074076E-2</v>
      </c>
      <c r="E3" s="114">
        <f>D3-$D$3</f>
        <v>0</v>
      </c>
      <c r="F3" s="115"/>
      <c r="H3" s="43">
        <f>D3-$D$5</f>
        <v>1.4930555555555565E-3</v>
      </c>
      <c r="M3" s="67"/>
      <c r="N3" s="74" t="s">
        <v>80</v>
      </c>
      <c r="O3" s="88">
        <v>0</v>
      </c>
      <c r="S3" s="44">
        <v>1</v>
      </c>
      <c r="T3" s="74" t="s">
        <v>80</v>
      </c>
      <c r="U3" s="88">
        <v>0</v>
      </c>
      <c r="X3" s="90"/>
      <c r="Y3" s="91"/>
    </row>
    <row r="4" spans="1:25" ht="15.75" thickBot="1" x14ac:dyDescent="0.3">
      <c r="A4" s="44"/>
      <c r="B4" s="116" t="s">
        <v>75</v>
      </c>
      <c r="C4" s="117">
        <v>0</v>
      </c>
      <c r="D4" s="118">
        <v>1.9780092592592596E-2</v>
      </c>
      <c r="E4" s="119">
        <f>D4-$D$3</f>
        <v>1.6435185185185198E-3</v>
      </c>
      <c r="F4" s="108"/>
      <c r="H4" s="43">
        <f t="shared" ref="H4:H22" si="0">D4-$D$5</f>
        <v>3.1365740740740763E-3</v>
      </c>
      <c r="M4" s="67"/>
      <c r="N4" s="75" t="s">
        <v>70</v>
      </c>
      <c r="O4" s="88">
        <v>0</v>
      </c>
      <c r="S4" s="44">
        <v>2</v>
      </c>
      <c r="T4" s="75" t="s">
        <v>70</v>
      </c>
      <c r="U4" s="88">
        <v>0</v>
      </c>
      <c r="X4" s="90"/>
      <c r="Y4" s="91"/>
    </row>
    <row r="5" spans="1:25" x14ac:dyDescent="0.25">
      <c r="A5" s="44"/>
      <c r="B5" s="120" t="s">
        <v>80</v>
      </c>
      <c r="C5" s="121">
        <v>1</v>
      </c>
      <c r="D5" s="122">
        <v>1.6643518518518519E-2</v>
      </c>
      <c r="E5" s="123">
        <f>D5-$D$5</f>
        <v>0</v>
      </c>
      <c r="F5" s="115"/>
      <c r="H5" s="43">
        <f t="shared" si="0"/>
        <v>0</v>
      </c>
      <c r="M5" s="67"/>
      <c r="N5" s="75" t="s">
        <v>99</v>
      </c>
      <c r="O5" s="88">
        <v>0</v>
      </c>
      <c r="S5" s="44">
        <v>3</v>
      </c>
      <c r="T5" s="75" t="s">
        <v>99</v>
      </c>
      <c r="U5" s="88">
        <v>0</v>
      </c>
      <c r="X5" s="90"/>
      <c r="Y5" s="91"/>
    </row>
    <row r="6" spans="1:25" x14ac:dyDescent="0.25">
      <c r="A6" s="44"/>
      <c r="B6" s="124" t="s">
        <v>81</v>
      </c>
      <c r="C6" s="125">
        <v>1</v>
      </c>
      <c r="D6" s="126">
        <v>1.7974537037037039E-2</v>
      </c>
      <c r="E6" s="114">
        <f>D6-$D$5</f>
        <v>1.3310185185185196E-3</v>
      </c>
      <c r="F6" s="115"/>
      <c r="H6" s="43">
        <f t="shared" si="0"/>
        <v>1.3310185185185196E-3</v>
      </c>
      <c r="K6" s="68"/>
      <c r="L6" s="69"/>
      <c r="M6" s="67"/>
      <c r="N6" s="50" t="s">
        <v>69</v>
      </c>
      <c r="O6" s="88">
        <v>1.0648148148148136E-3</v>
      </c>
      <c r="S6" s="44">
        <v>4</v>
      </c>
      <c r="T6" s="76" t="s">
        <v>68</v>
      </c>
      <c r="U6" s="89">
        <v>6.9444444444444447E-4</v>
      </c>
      <c r="V6" s="165">
        <f>U6-U5</f>
        <v>6.9444444444444447E-4</v>
      </c>
      <c r="X6" s="92"/>
      <c r="Y6" s="91"/>
    </row>
    <row r="7" spans="1:25" ht="15.75" thickBot="1" x14ac:dyDescent="0.3">
      <c r="A7" s="44"/>
      <c r="B7" s="116" t="s">
        <v>68</v>
      </c>
      <c r="C7" s="117">
        <v>1</v>
      </c>
      <c r="D7" s="118">
        <v>4.0474537037037038E-2</v>
      </c>
      <c r="E7" s="119">
        <f>D7-$D$5</f>
        <v>2.3831018518518519E-2</v>
      </c>
      <c r="F7" s="108"/>
      <c r="H7" s="43">
        <f t="shared" si="0"/>
        <v>2.3831018518518519E-2</v>
      </c>
      <c r="I7" t="s">
        <v>134</v>
      </c>
      <c r="K7" s="68"/>
      <c r="L7" s="69"/>
      <c r="M7" s="67"/>
      <c r="N7" s="50" t="s">
        <v>52</v>
      </c>
      <c r="O7" s="88">
        <v>1.3078703703703724E-3</v>
      </c>
      <c r="S7" s="44">
        <v>5</v>
      </c>
      <c r="T7" s="86" t="s">
        <v>82</v>
      </c>
      <c r="U7" s="89">
        <v>8.1018518518518516E-4</v>
      </c>
      <c r="V7" s="165">
        <f t="shared" ref="V7:V38" si="1">U7-U6</f>
        <v>1.1574074074074069E-4</v>
      </c>
      <c r="X7" s="92"/>
      <c r="Y7" s="91"/>
    </row>
    <row r="8" spans="1:25" x14ac:dyDescent="0.25">
      <c r="A8" s="44"/>
      <c r="B8" s="111" t="s">
        <v>74</v>
      </c>
      <c r="C8" s="112">
        <v>2</v>
      </c>
      <c r="D8" s="113">
        <v>1.9629629629629629E-2</v>
      </c>
      <c r="E8" s="114">
        <f t="shared" ref="E8:E14" si="2">D8-$D$8</f>
        <v>0</v>
      </c>
      <c r="F8" s="115"/>
      <c r="H8" s="43">
        <f t="shared" si="0"/>
        <v>2.9861111111111095E-3</v>
      </c>
      <c r="K8" s="67"/>
      <c r="L8" s="55"/>
      <c r="M8" s="67"/>
      <c r="N8" s="76" t="s">
        <v>81</v>
      </c>
      <c r="O8" s="88">
        <v>1.3310185185185196E-3</v>
      </c>
      <c r="S8" s="44">
        <v>6</v>
      </c>
      <c r="T8" s="85" t="s">
        <v>102</v>
      </c>
      <c r="U8" s="89">
        <v>9.2592592592592585E-4</v>
      </c>
      <c r="V8" s="165">
        <f t="shared" si="1"/>
        <v>1.1574074074074069E-4</v>
      </c>
      <c r="X8" s="92"/>
      <c r="Y8" s="91"/>
    </row>
    <row r="9" spans="1:25" x14ac:dyDescent="0.25">
      <c r="A9" s="44"/>
      <c r="B9" s="124" t="s">
        <v>27</v>
      </c>
      <c r="C9" s="125">
        <v>2</v>
      </c>
      <c r="D9" s="126">
        <v>1.9768518518518519E-2</v>
      </c>
      <c r="E9" s="114">
        <f t="shared" si="2"/>
        <v>1.3888888888888978E-4</v>
      </c>
      <c r="F9" s="115"/>
      <c r="H9" s="43">
        <f t="shared" si="0"/>
        <v>3.1249999999999993E-3</v>
      </c>
      <c r="K9" s="67"/>
      <c r="L9" s="55"/>
      <c r="M9" s="67"/>
      <c r="N9" s="77" t="s">
        <v>83</v>
      </c>
      <c r="O9" s="88">
        <v>1.3541666666666667E-3</v>
      </c>
      <c r="S9" s="44">
        <v>7</v>
      </c>
      <c r="T9" s="50" t="s">
        <v>69</v>
      </c>
      <c r="U9" s="88">
        <v>1.0648148148148136E-3</v>
      </c>
      <c r="V9" s="165">
        <f t="shared" si="1"/>
        <v>1.3888888888888772E-4</v>
      </c>
      <c r="X9" s="92"/>
      <c r="Y9" s="91"/>
    </row>
    <row r="10" spans="1:25" x14ac:dyDescent="0.25">
      <c r="A10" s="44"/>
      <c r="B10" s="124" t="s">
        <v>34</v>
      </c>
      <c r="C10" s="125">
        <v>2</v>
      </c>
      <c r="D10" s="126">
        <v>2.3483796296296298E-2</v>
      </c>
      <c r="E10" s="114">
        <f t="shared" si="2"/>
        <v>3.8541666666666689E-3</v>
      </c>
      <c r="F10" s="115"/>
      <c r="H10" s="43">
        <f t="shared" si="0"/>
        <v>6.8402777777777785E-3</v>
      </c>
      <c r="K10" s="67"/>
      <c r="L10" s="55"/>
      <c r="M10" s="67"/>
      <c r="N10" s="78" t="s">
        <v>72</v>
      </c>
      <c r="O10" s="88">
        <v>1.4930555555555565E-3</v>
      </c>
      <c r="S10" s="44">
        <v>8</v>
      </c>
      <c r="T10" s="79" t="s">
        <v>77</v>
      </c>
      <c r="U10" s="89">
        <v>1.1574074074074073E-3</v>
      </c>
      <c r="V10" s="165">
        <f t="shared" si="1"/>
        <v>9.2592592592593767E-5</v>
      </c>
      <c r="X10" s="92"/>
      <c r="Y10" s="91"/>
    </row>
    <row r="11" spans="1:25" ht="15.75" x14ac:dyDescent="0.25">
      <c r="A11" s="44"/>
      <c r="B11" s="124" t="s">
        <v>76</v>
      </c>
      <c r="C11" s="125">
        <v>2</v>
      </c>
      <c r="D11" s="126">
        <v>2.6875000000000003E-2</v>
      </c>
      <c r="E11" s="114">
        <f t="shared" si="2"/>
        <v>7.2453703703703742E-3</v>
      </c>
      <c r="F11" s="115"/>
      <c r="H11" s="43">
        <f t="shared" si="0"/>
        <v>1.0231481481481484E-2</v>
      </c>
      <c r="I11" t="s">
        <v>134</v>
      </c>
      <c r="K11" s="67"/>
      <c r="L11" s="55"/>
      <c r="M11" s="67"/>
      <c r="N11" s="102" t="s">
        <v>110</v>
      </c>
      <c r="O11" s="88">
        <v>2.8356481481481496E-3</v>
      </c>
      <c r="S11" s="44">
        <v>9</v>
      </c>
      <c r="T11" s="50" t="s">
        <v>52</v>
      </c>
      <c r="U11" s="88">
        <v>1.3078703703703724E-3</v>
      </c>
      <c r="V11" s="165">
        <f t="shared" si="1"/>
        <v>1.5046296296296509E-4</v>
      </c>
      <c r="X11" s="92"/>
      <c r="Y11" s="91"/>
    </row>
    <row r="12" spans="1:25" x14ac:dyDescent="0.25">
      <c r="A12" s="44"/>
      <c r="B12" s="124" t="s">
        <v>41</v>
      </c>
      <c r="C12" s="125">
        <v>2</v>
      </c>
      <c r="D12" s="126">
        <v>2.8587962962962964E-2</v>
      </c>
      <c r="E12" s="114">
        <f t="shared" si="2"/>
        <v>8.9583333333333355E-3</v>
      </c>
      <c r="F12" s="115"/>
      <c r="H12" s="43">
        <f t="shared" si="0"/>
        <v>1.1944444444444445E-2</v>
      </c>
      <c r="I12" t="s">
        <v>134</v>
      </c>
      <c r="J12" s="43"/>
      <c r="K12" s="67"/>
      <c r="L12" s="55"/>
      <c r="M12" s="67"/>
      <c r="N12" s="77" t="s">
        <v>67</v>
      </c>
      <c r="O12" s="88">
        <v>2.9513888888888888E-3</v>
      </c>
      <c r="S12" s="44">
        <v>10</v>
      </c>
      <c r="T12" s="76" t="s">
        <v>81</v>
      </c>
      <c r="U12" s="88">
        <v>1.3310185185185196E-3</v>
      </c>
      <c r="V12" s="165">
        <f t="shared" si="1"/>
        <v>2.3148148148147141E-5</v>
      </c>
      <c r="X12" s="92"/>
      <c r="Y12" s="91"/>
    </row>
    <row r="13" spans="1:25" x14ac:dyDescent="0.25">
      <c r="A13" s="44"/>
      <c r="B13" s="124" t="s">
        <v>77</v>
      </c>
      <c r="C13" s="125">
        <v>2</v>
      </c>
      <c r="D13" s="126">
        <v>3.2002314814814817E-2</v>
      </c>
      <c r="E13" s="114">
        <f t="shared" si="2"/>
        <v>1.2372685185185188E-2</v>
      </c>
      <c r="F13" s="115"/>
      <c r="H13" s="43">
        <f t="shared" si="0"/>
        <v>1.5358796296296297E-2</v>
      </c>
      <c r="I13" t="s">
        <v>134</v>
      </c>
      <c r="K13" s="67"/>
      <c r="L13" s="55"/>
      <c r="M13" s="67"/>
      <c r="N13" s="79" t="s">
        <v>74</v>
      </c>
      <c r="O13" s="88">
        <v>2.9861111111111095E-3</v>
      </c>
      <c r="S13" s="44">
        <v>11</v>
      </c>
      <c r="T13" s="77" t="s">
        <v>83</v>
      </c>
      <c r="U13" s="88">
        <v>1.3541666666666667E-3</v>
      </c>
      <c r="V13" s="165">
        <f t="shared" si="1"/>
        <v>2.3148148148147141E-5</v>
      </c>
      <c r="X13" s="92"/>
      <c r="Y13" s="91"/>
    </row>
    <row r="14" spans="1:25" ht="15.75" thickBot="1" x14ac:dyDescent="0.3">
      <c r="A14" s="44"/>
      <c r="B14" s="116" t="s">
        <v>82</v>
      </c>
      <c r="C14" s="117">
        <v>2</v>
      </c>
      <c r="D14" s="118">
        <v>3.4004629629629628E-2</v>
      </c>
      <c r="E14" s="119">
        <f t="shared" si="2"/>
        <v>1.4374999999999999E-2</v>
      </c>
      <c r="F14" s="108"/>
      <c r="H14" s="43">
        <f t="shared" si="0"/>
        <v>1.7361111111111108E-2</v>
      </c>
      <c r="I14" t="s">
        <v>134</v>
      </c>
      <c r="K14" s="67"/>
      <c r="L14" s="55"/>
      <c r="M14" s="67"/>
      <c r="N14" s="79" t="s">
        <v>27</v>
      </c>
      <c r="O14" s="88">
        <v>3.1249999999999993E-3</v>
      </c>
      <c r="S14" s="44">
        <v>12</v>
      </c>
      <c r="T14" s="85" t="s">
        <v>100</v>
      </c>
      <c r="U14" s="89">
        <v>1.3888888888888889E-3</v>
      </c>
      <c r="V14" s="165">
        <f t="shared" si="1"/>
        <v>3.4722222222222229E-5</v>
      </c>
      <c r="X14" s="92"/>
      <c r="Y14" s="91"/>
    </row>
    <row r="15" spans="1:25" x14ac:dyDescent="0.25">
      <c r="A15" s="44"/>
      <c r="B15" s="111" t="s">
        <v>24</v>
      </c>
      <c r="C15" s="112">
        <v>3</v>
      </c>
      <c r="D15" s="113">
        <v>2.0254629629629629E-2</v>
      </c>
      <c r="E15" s="114">
        <f>D15-$D$15</f>
        <v>0</v>
      </c>
      <c r="F15" s="115"/>
      <c r="H15" s="43">
        <f t="shared" si="0"/>
        <v>3.6111111111111101E-3</v>
      </c>
      <c r="K15" s="67"/>
      <c r="L15" s="55"/>
      <c r="M15" s="67"/>
      <c r="N15" s="78" t="s">
        <v>75</v>
      </c>
      <c r="O15" s="88">
        <v>3.1365740740740763E-3</v>
      </c>
      <c r="S15" s="44">
        <v>13</v>
      </c>
      <c r="T15" s="78" t="s">
        <v>72</v>
      </c>
      <c r="U15" s="88">
        <v>1.4930555555555565E-3</v>
      </c>
      <c r="V15" s="165">
        <f t="shared" si="1"/>
        <v>1.0416666666666755E-4</v>
      </c>
      <c r="X15" s="92"/>
      <c r="Y15" s="91"/>
    </row>
    <row r="16" spans="1:25" ht="15.75" thickBot="1" x14ac:dyDescent="0.3">
      <c r="A16" s="44"/>
      <c r="B16" s="124" t="s">
        <v>39</v>
      </c>
      <c r="C16" s="125">
        <v>3</v>
      </c>
      <c r="D16" s="126">
        <v>2.3981481481481479E-2</v>
      </c>
      <c r="E16" s="119">
        <f>D16-$D$15</f>
        <v>3.7268518518518493E-3</v>
      </c>
      <c r="F16" s="108"/>
      <c r="H16" s="43">
        <f t="shared" si="0"/>
        <v>7.3379629629629593E-3</v>
      </c>
      <c r="I16" t="s">
        <v>134</v>
      </c>
      <c r="K16" s="67"/>
      <c r="L16" s="55"/>
      <c r="M16" s="67"/>
      <c r="N16" s="50" t="s">
        <v>40</v>
      </c>
      <c r="O16" s="88">
        <v>3.3217592592592604E-3</v>
      </c>
      <c r="S16" s="44">
        <v>14</v>
      </c>
      <c r="T16" s="50" t="s">
        <v>57</v>
      </c>
      <c r="U16" s="89">
        <v>1.6203703703703703E-3</v>
      </c>
      <c r="V16" s="165">
        <f t="shared" si="1"/>
        <v>1.2731481481481383E-4</v>
      </c>
      <c r="X16" s="92"/>
      <c r="Y16" s="91"/>
    </row>
    <row r="17" spans="1:25" x14ac:dyDescent="0.25">
      <c r="A17" s="44"/>
      <c r="B17" s="127" t="s">
        <v>83</v>
      </c>
      <c r="C17" s="128">
        <v>4</v>
      </c>
      <c r="D17" s="129">
        <v>1.7997685185185186E-2</v>
      </c>
      <c r="E17" s="114">
        <f t="shared" ref="E17:E22" si="3">D17-$D$17</f>
        <v>0</v>
      </c>
      <c r="F17" s="115"/>
      <c r="H17" s="43">
        <f t="shared" si="0"/>
        <v>1.3541666666666667E-3</v>
      </c>
      <c r="K17" s="67"/>
      <c r="L17" s="55"/>
      <c r="M17" s="67"/>
      <c r="N17" s="80" t="s">
        <v>24</v>
      </c>
      <c r="O17" s="88">
        <v>3.6111111111111101E-3</v>
      </c>
      <c r="S17" s="44">
        <v>15</v>
      </c>
      <c r="T17" s="50" t="s">
        <v>101</v>
      </c>
      <c r="U17" s="89">
        <v>1.736111111111111E-3</v>
      </c>
      <c r="V17" s="165">
        <f t="shared" si="1"/>
        <v>1.1574074074074069E-4</v>
      </c>
      <c r="X17" s="92"/>
      <c r="Y17" s="91"/>
    </row>
    <row r="18" spans="1:25" x14ac:dyDescent="0.25">
      <c r="A18" s="44"/>
      <c r="B18" s="124" t="s">
        <v>67</v>
      </c>
      <c r="C18" s="125">
        <v>4</v>
      </c>
      <c r="D18" s="126">
        <v>1.9594907407407408E-2</v>
      </c>
      <c r="E18" s="114">
        <f t="shared" si="3"/>
        <v>1.5972222222222221E-3</v>
      </c>
      <c r="F18" s="115"/>
      <c r="H18" s="43">
        <f t="shared" si="0"/>
        <v>2.9513888888888888E-3</v>
      </c>
      <c r="K18" s="67"/>
      <c r="L18" s="55"/>
      <c r="M18" s="67"/>
      <c r="N18" s="50" t="s">
        <v>53</v>
      </c>
      <c r="O18" s="88">
        <v>3.7268518518518527E-3</v>
      </c>
      <c r="S18" s="44">
        <v>16</v>
      </c>
      <c r="T18" s="50" t="s">
        <v>56</v>
      </c>
      <c r="U18" s="89">
        <v>1.8518518518518517E-3</v>
      </c>
      <c r="V18" s="165">
        <f t="shared" si="1"/>
        <v>1.1574074074074069E-4</v>
      </c>
      <c r="X18" s="92"/>
      <c r="Y18" s="91"/>
    </row>
    <row r="19" spans="1:25" x14ac:dyDescent="0.25">
      <c r="A19" s="44"/>
      <c r="B19" s="124" t="s">
        <v>28</v>
      </c>
      <c r="C19" s="125">
        <v>4</v>
      </c>
      <c r="D19" s="126">
        <v>2.0960648148148145E-2</v>
      </c>
      <c r="E19" s="114">
        <f t="shared" si="3"/>
        <v>2.9629629629629589E-3</v>
      </c>
      <c r="F19" s="115"/>
      <c r="H19" s="43">
        <f t="shared" si="0"/>
        <v>4.3171296296296256E-3</v>
      </c>
      <c r="K19" s="67"/>
      <c r="L19" s="55"/>
      <c r="M19" s="67"/>
      <c r="N19" s="77" t="s">
        <v>28</v>
      </c>
      <c r="O19" s="88">
        <v>4.3171296296296256E-3</v>
      </c>
      <c r="S19" s="44">
        <v>17</v>
      </c>
      <c r="T19" s="85" t="s">
        <v>48</v>
      </c>
      <c r="U19" s="89">
        <v>1.9675925925925928E-3</v>
      </c>
      <c r="V19" s="165">
        <f t="shared" si="1"/>
        <v>1.1574074074074112E-4</v>
      </c>
      <c r="X19" s="92"/>
      <c r="Y19" s="91"/>
    </row>
    <row r="20" spans="1:25" x14ac:dyDescent="0.25">
      <c r="A20" s="44"/>
      <c r="B20" s="124" t="s">
        <v>66</v>
      </c>
      <c r="C20" s="125">
        <v>4</v>
      </c>
      <c r="D20" s="126">
        <v>2.1122685185185185E-2</v>
      </c>
      <c r="E20" s="114">
        <f t="shared" si="3"/>
        <v>3.1249999999999993E-3</v>
      </c>
      <c r="F20" s="115"/>
      <c r="H20" s="43">
        <f t="shared" si="0"/>
        <v>4.479166666666666E-3</v>
      </c>
      <c r="K20" s="67"/>
      <c r="L20" s="55"/>
      <c r="M20" s="67"/>
      <c r="N20" s="77" t="s">
        <v>66</v>
      </c>
      <c r="O20" s="88">
        <v>4.479166666666666E-3</v>
      </c>
      <c r="S20" s="44">
        <v>18</v>
      </c>
      <c r="T20" s="77" t="s">
        <v>42</v>
      </c>
      <c r="U20" s="89">
        <v>2.0833333333333333E-3</v>
      </c>
      <c r="V20" s="165">
        <f t="shared" si="1"/>
        <v>1.1574074074074047E-4</v>
      </c>
      <c r="X20" s="92"/>
      <c r="Y20" s="91"/>
    </row>
    <row r="21" spans="1:25" x14ac:dyDescent="0.25">
      <c r="A21" s="44"/>
      <c r="B21" s="124" t="s">
        <v>37</v>
      </c>
      <c r="C21" s="125">
        <v>4</v>
      </c>
      <c r="D21" s="126">
        <v>2.2303240740740742E-2</v>
      </c>
      <c r="E21" s="114">
        <f t="shared" si="3"/>
        <v>4.3055555555555555E-3</v>
      </c>
      <c r="F21" s="115"/>
      <c r="H21" s="43">
        <f t="shared" si="0"/>
        <v>5.6597222222222222E-3</v>
      </c>
      <c r="K21" s="67"/>
      <c r="L21" s="55"/>
      <c r="M21" s="67"/>
      <c r="N21" s="77" t="s">
        <v>37</v>
      </c>
      <c r="O21" s="88">
        <v>5.6597222222222222E-3</v>
      </c>
      <c r="S21" s="44">
        <v>19</v>
      </c>
      <c r="T21" s="50" t="s">
        <v>98</v>
      </c>
      <c r="U21" s="89">
        <v>2.4305555555555556E-3</v>
      </c>
      <c r="V21" s="165">
        <f t="shared" si="1"/>
        <v>3.4722222222222229E-4</v>
      </c>
      <c r="X21" s="92"/>
      <c r="Y21" s="91"/>
    </row>
    <row r="22" spans="1:25" ht="16.5" thickBot="1" x14ac:dyDescent="0.3">
      <c r="A22" s="44"/>
      <c r="B22" s="116" t="s">
        <v>42</v>
      </c>
      <c r="C22" s="117">
        <v>4</v>
      </c>
      <c r="D22" s="118">
        <v>2.8564814814814817E-2</v>
      </c>
      <c r="E22" s="57">
        <f t="shared" si="3"/>
        <v>1.0567129629629631E-2</v>
      </c>
      <c r="F22" s="108"/>
      <c r="G22" s="49"/>
      <c r="H22" s="52">
        <f t="shared" si="0"/>
        <v>1.1921296296296298E-2</v>
      </c>
      <c r="I22" s="49" t="s">
        <v>134</v>
      </c>
      <c r="J22" s="49"/>
      <c r="K22" s="67"/>
      <c r="L22" s="55"/>
      <c r="M22" s="67"/>
      <c r="N22" s="81" t="s">
        <v>34</v>
      </c>
      <c r="O22" s="72">
        <v>6.8402777777777785E-3</v>
      </c>
      <c r="P22" s="49"/>
      <c r="S22" s="44">
        <v>20</v>
      </c>
      <c r="T22" s="102" t="s">
        <v>110</v>
      </c>
      <c r="U22" s="88">
        <v>2.8356481481481496E-3</v>
      </c>
      <c r="V22" s="165">
        <f t="shared" si="1"/>
        <v>4.0509259259259404E-4</v>
      </c>
      <c r="X22" s="92"/>
      <c r="Y22" s="91"/>
    </row>
    <row r="23" spans="1:25" x14ac:dyDescent="0.25">
      <c r="A23" s="44"/>
      <c r="B23" s="130" t="s">
        <v>70</v>
      </c>
      <c r="C23" s="131">
        <v>6</v>
      </c>
      <c r="D23" s="132">
        <v>1.6898148148148148E-2</v>
      </c>
      <c r="E23" s="71">
        <f>D23-$D$23</f>
        <v>0</v>
      </c>
      <c r="F23" s="133"/>
      <c r="H23" s="43">
        <f>D23-$D$23</f>
        <v>0</v>
      </c>
      <c r="K23" s="67"/>
      <c r="L23" s="67"/>
      <c r="M23" s="67"/>
      <c r="N23" s="50" t="s">
        <v>54</v>
      </c>
      <c r="O23" s="54">
        <v>6.9675925925925877E-3</v>
      </c>
      <c r="P23" s="43">
        <f>O23-$O$23</f>
        <v>0</v>
      </c>
      <c r="Q23" s="87">
        <v>4.1666666666666666E-3</v>
      </c>
      <c r="S23" s="44">
        <v>21</v>
      </c>
      <c r="T23" s="77" t="s">
        <v>67</v>
      </c>
      <c r="U23" s="88">
        <v>2.9513888888888888E-3</v>
      </c>
      <c r="V23" s="165">
        <f t="shared" si="1"/>
        <v>1.1574074074073917E-4</v>
      </c>
      <c r="X23" s="92"/>
      <c r="Y23" s="91"/>
    </row>
    <row r="24" spans="1:25" ht="15.75" x14ac:dyDescent="0.25">
      <c r="B24" s="104" t="s">
        <v>110</v>
      </c>
      <c r="C24" s="125">
        <v>6</v>
      </c>
      <c r="D24" s="134">
        <v>1.9733796296296298E-2</v>
      </c>
      <c r="E24" s="56">
        <f t="shared" ref="E24:E27" si="4">D24-$D$23</f>
        <v>2.8356481481481496E-3</v>
      </c>
      <c r="F24" s="115"/>
      <c r="H24" s="43">
        <f>D24-$D$23</f>
        <v>2.8356481481481496E-3</v>
      </c>
      <c r="N24" s="50" t="s">
        <v>43</v>
      </c>
      <c r="O24" s="54">
        <v>7.1064814814814845E-3</v>
      </c>
      <c r="P24" s="43">
        <f>O24-$O$23</f>
        <v>1.3888888888889672E-4</v>
      </c>
      <c r="Q24" s="87">
        <v>3.472222222222222E-3</v>
      </c>
      <c r="S24" s="44">
        <v>22</v>
      </c>
      <c r="T24" s="79" t="s">
        <v>74</v>
      </c>
      <c r="U24" s="88">
        <v>2.9861111111111095E-3</v>
      </c>
      <c r="V24" s="165">
        <f t="shared" si="1"/>
        <v>3.4722222222220711E-5</v>
      </c>
      <c r="X24" s="92"/>
      <c r="Y24" s="91"/>
    </row>
    <row r="25" spans="1:25" x14ac:dyDescent="0.25">
      <c r="B25" s="124" t="s">
        <v>40</v>
      </c>
      <c r="C25" s="125">
        <v>6</v>
      </c>
      <c r="D25" s="134">
        <v>2.0219907407407409E-2</v>
      </c>
      <c r="E25" s="56">
        <f t="shared" si="4"/>
        <v>3.3217592592592604E-3</v>
      </c>
      <c r="F25" s="115"/>
      <c r="H25" s="43">
        <f t="shared" ref="H25:H27" si="5">D25-$D$23</f>
        <v>3.3217592592592604E-3</v>
      </c>
      <c r="N25" s="82" t="s">
        <v>39</v>
      </c>
      <c r="O25" s="83">
        <v>7.3379629629629593E-3</v>
      </c>
      <c r="P25" s="84">
        <f t="shared" ref="P25:P38" si="6">O25-$O$23</f>
        <v>3.703703703703716E-4</v>
      </c>
      <c r="Q25" s="87">
        <v>3.8194444444444443E-3</v>
      </c>
      <c r="S25" s="44">
        <v>23</v>
      </c>
      <c r="T25" s="79" t="s">
        <v>27</v>
      </c>
      <c r="U25" s="88">
        <v>3.1249999999999993E-3</v>
      </c>
      <c r="V25" s="165">
        <f t="shared" si="1"/>
        <v>1.3888888888888978E-4</v>
      </c>
      <c r="X25" s="92"/>
      <c r="Y25" s="91"/>
    </row>
    <row r="26" spans="1:25" x14ac:dyDescent="0.25">
      <c r="B26" s="124" t="s">
        <v>43</v>
      </c>
      <c r="C26" s="125">
        <v>6</v>
      </c>
      <c r="D26" s="134">
        <v>2.4004629629629633E-2</v>
      </c>
      <c r="E26" s="56">
        <f t="shared" si="4"/>
        <v>7.1064814814814845E-3</v>
      </c>
      <c r="F26" s="115"/>
      <c r="H26" s="43">
        <f t="shared" si="5"/>
        <v>7.1064814814814845E-3</v>
      </c>
      <c r="I26" t="s">
        <v>134</v>
      </c>
      <c r="N26" s="50" t="s">
        <v>98</v>
      </c>
      <c r="O26" s="54">
        <v>9.8726851851851788E-3</v>
      </c>
      <c r="P26" s="43">
        <f t="shared" si="6"/>
        <v>2.9050925925925911E-3</v>
      </c>
      <c r="Q26" s="87">
        <v>2.4305555555555556E-3</v>
      </c>
      <c r="S26" s="44">
        <v>24</v>
      </c>
      <c r="T26" s="78" t="s">
        <v>75</v>
      </c>
      <c r="U26" s="88">
        <v>3.1365740740740763E-3</v>
      </c>
      <c r="V26" s="165">
        <f t="shared" si="1"/>
        <v>1.157407407407704E-5</v>
      </c>
      <c r="X26" s="92"/>
      <c r="Y26" s="91"/>
    </row>
    <row r="27" spans="1:25" ht="15.75" thickBot="1" x14ac:dyDescent="0.3">
      <c r="B27" s="116" t="s">
        <v>48</v>
      </c>
      <c r="C27" s="117">
        <v>6</v>
      </c>
      <c r="D27" s="135">
        <v>2.7303240740740739E-2</v>
      </c>
      <c r="E27" s="57">
        <f t="shared" si="4"/>
        <v>1.0405092592592591E-2</v>
      </c>
      <c r="F27" s="108"/>
      <c r="H27" s="43">
        <f t="shared" si="5"/>
        <v>1.0405092592592591E-2</v>
      </c>
      <c r="I27" t="s">
        <v>134</v>
      </c>
      <c r="N27" s="79" t="s">
        <v>76</v>
      </c>
      <c r="O27" s="54">
        <v>1.0231481481481484E-2</v>
      </c>
      <c r="P27" s="43">
        <f t="shared" si="6"/>
        <v>3.263888888888896E-3</v>
      </c>
      <c r="Q27" s="87">
        <v>4.8611111111111112E-3</v>
      </c>
      <c r="R27" s="43"/>
      <c r="S27" s="44">
        <v>25</v>
      </c>
      <c r="T27" s="50" t="s">
        <v>40</v>
      </c>
      <c r="U27" s="88">
        <v>3.3217592592592604E-3</v>
      </c>
      <c r="V27" s="165">
        <f t="shared" si="1"/>
        <v>1.8518518518518406E-4</v>
      </c>
      <c r="X27" s="92"/>
      <c r="Y27" s="91"/>
    </row>
    <row r="28" spans="1:25" ht="15.75" thickBot="1" x14ac:dyDescent="0.3">
      <c r="B28" s="136" t="s">
        <v>98</v>
      </c>
      <c r="C28" s="137">
        <v>7</v>
      </c>
      <c r="D28" s="138">
        <v>2.6770833333333327E-2</v>
      </c>
      <c r="E28" s="57">
        <f>D28-$D$28</f>
        <v>0</v>
      </c>
      <c r="F28" s="108"/>
      <c r="G28" s="49"/>
      <c r="H28" s="52">
        <f>D28-$D$23</f>
        <v>9.8726851851851788E-3</v>
      </c>
      <c r="I28" s="49" t="s">
        <v>134</v>
      </c>
      <c r="J28" s="49"/>
      <c r="N28" s="85" t="s">
        <v>48</v>
      </c>
      <c r="O28" s="83">
        <v>1.0405092592592591E-2</v>
      </c>
      <c r="P28" s="84">
        <f t="shared" si="6"/>
        <v>3.4375000000000031E-3</v>
      </c>
      <c r="Q28" s="87">
        <v>1.9675925925925928E-3</v>
      </c>
      <c r="R28" s="43"/>
      <c r="S28" s="44">
        <v>26</v>
      </c>
      <c r="T28" s="50" t="s">
        <v>43</v>
      </c>
      <c r="U28" s="89">
        <v>3.472222222222222E-3</v>
      </c>
      <c r="V28" s="165">
        <f t="shared" si="1"/>
        <v>1.5046296296296162E-4</v>
      </c>
      <c r="X28" s="92"/>
      <c r="Y28" s="91"/>
    </row>
    <row r="29" spans="1:25" ht="15.75" thickBot="1" x14ac:dyDescent="0.3">
      <c r="B29" s="139" t="s">
        <v>99</v>
      </c>
      <c r="C29" s="140">
        <v>1</v>
      </c>
      <c r="D29" s="141">
        <v>1.5787037037037037E-2</v>
      </c>
      <c r="E29" s="142">
        <f>D29-$D$29</f>
        <v>0</v>
      </c>
      <c r="F29" s="143"/>
      <c r="H29" s="43">
        <f>D29-$D$29</f>
        <v>0</v>
      </c>
      <c r="N29" s="77" t="s">
        <v>42</v>
      </c>
      <c r="O29" s="54">
        <v>1.1921296296296298E-2</v>
      </c>
      <c r="P29" s="43">
        <f t="shared" si="6"/>
        <v>4.9537037037037102E-3</v>
      </c>
      <c r="Q29" s="87">
        <v>2.3148148148148151E-3</v>
      </c>
      <c r="S29" s="44">
        <v>27</v>
      </c>
      <c r="T29" s="80" t="s">
        <v>24</v>
      </c>
      <c r="U29" s="88">
        <v>3.6111111111111101E-3</v>
      </c>
      <c r="V29" s="165">
        <f t="shared" si="1"/>
        <v>1.3888888888888805E-4</v>
      </c>
      <c r="X29" s="92"/>
      <c r="Y29" s="91"/>
    </row>
    <row r="30" spans="1:25" x14ac:dyDescent="0.25">
      <c r="B30" s="111" t="s">
        <v>69</v>
      </c>
      <c r="C30" s="112">
        <v>2</v>
      </c>
      <c r="D30" s="113">
        <v>1.6851851851851851E-2</v>
      </c>
      <c r="E30" s="114">
        <f>D30-$D$30</f>
        <v>0</v>
      </c>
      <c r="F30" s="115"/>
      <c r="H30" s="43">
        <f>D30-$D$29</f>
        <v>1.0648148148148136E-3</v>
      </c>
      <c r="N30" s="86" t="s">
        <v>41</v>
      </c>
      <c r="O30" s="83">
        <v>1.1944444444444445E-2</v>
      </c>
      <c r="P30" s="84">
        <f>O30-$O$23</f>
        <v>4.9768518518518573E-3</v>
      </c>
      <c r="Q30" s="87">
        <f>Q27+(O30-O27)/2</f>
        <v>5.7175925925925918E-3</v>
      </c>
      <c r="R30" s="43"/>
      <c r="S30" s="44">
        <v>28</v>
      </c>
      <c r="T30" s="50" t="s">
        <v>53</v>
      </c>
      <c r="U30" s="88">
        <v>3.7268518518518527E-3</v>
      </c>
      <c r="V30" s="165">
        <f t="shared" si="1"/>
        <v>1.1574074074074264E-4</v>
      </c>
      <c r="X30" s="92"/>
      <c r="Y30" s="91"/>
    </row>
    <row r="31" spans="1:25" x14ac:dyDescent="0.25">
      <c r="B31" s="124" t="s">
        <v>52</v>
      </c>
      <c r="C31" s="125">
        <v>2</v>
      </c>
      <c r="D31" s="126">
        <v>1.7094907407407409E-2</v>
      </c>
      <c r="E31" s="114">
        <f>D31-$D$30</f>
        <v>2.4305555555555886E-4</v>
      </c>
      <c r="F31" s="115"/>
      <c r="H31" s="43">
        <f t="shared" ref="H31:H38" si="7">D31-$D$29</f>
        <v>1.3078703703703724E-3</v>
      </c>
      <c r="N31" s="50" t="s">
        <v>57</v>
      </c>
      <c r="O31" s="54">
        <v>1.2905092592592596E-2</v>
      </c>
      <c r="P31" s="43">
        <f t="shared" si="6"/>
        <v>5.9375000000000087E-3</v>
      </c>
      <c r="Q31" s="87">
        <v>1.6203703703703703E-3</v>
      </c>
      <c r="S31" s="44">
        <v>29</v>
      </c>
      <c r="T31" s="82" t="s">
        <v>39</v>
      </c>
      <c r="U31" s="89">
        <v>3.8194444444444443E-3</v>
      </c>
      <c r="V31" s="165">
        <f t="shared" si="1"/>
        <v>9.2592592592591599E-5</v>
      </c>
      <c r="X31" s="92"/>
      <c r="Y31" s="91"/>
    </row>
    <row r="32" spans="1:25" x14ac:dyDescent="0.25">
      <c r="B32" s="124" t="s">
        <v>53</v>
      </c>
      <c r="C32" s="125">
        <v>2</v>
      </c>
      <c r="D32" s="126">
        <v>1.951388888888889E-2</v>
      </c>
      <c r="E32" s="114">
        <f>D32-$D$30</f>
        <v>2.6620370370370391E-3</v>
      </c>
      <c r="F32" s="115"/>
      <c r="H32" s="43">
        <f t="shared" si="7"/>
        <v>3.7268518518518527E-3</v>
      </c>
      <c r="N32" s="50" t="s">
        <v>101</v>
      </c>
      <c r="O32" s="54">
        <v>1.2928240740740744E-2</v>
      </c>
      <c r="P32" s="43">
        <f t="shared" si="6"/>
        <v>5.9606481481481559E-3</v>
      </c>
      <c r="Q32" s="87">
        <v>1.736111111111111E-3</v>
      </c>
      <c r="S32" s="44">
        <v>30</v>
      </c>
      <c r="T32" s="50" t="s">
        <v>54</v>
      </c>
      <c r="U32" s="89">
        <v>4.1666666666666666E-3</v>
      </c>
      <c r="V32" s="165">
        <f t="shared" si="1"/>
        <v>3.4722222222222229E-4</v>
      </c>
      <c r="X32" s="92"/>
      <c r="Y32" s="91"/>
    </row>
    <row r="33" spans="2:30" x14ac:dyDescent="0.25">
      <c r="B33" s="124" t="s">
        <v>101</v>
      </c>
      <c r="C33" s="125">
        <v>2</v>
      </c>
      <c r="D33" s="126">
        <v>2.8715277777777781E-2</v>
      </c>
      <c r="E33" s="114">
        <f>D33-$D$30</f>
        <v>1.186342592592593E-2</v>
      </c>
      <c r="F33" s="115"/>
      <c r="H33" s="43">
        <f t="shared" si="7"/>
        <v>1.2928240740740744E-2</v>
      </c>
      <c r="I33" t="s">
        <v>134</v>
      </c>
      <c r="N33" s="50" t="s">
        <v>56</v>
      </c>
      <c r="O33" s="54">
        <v>1.3043981481481483E-2</v>
      </c>
      <c r="P33" s="43">
        <f t="shared" si="6"/>
        <v>6.0763888888888951E-3</v>
      </c>
      <c r="Q33" s="87">
        <v>1.8518518518518517E-3</v>
      </c>
      <c r="S33" s="44">
        <v>31</v>
      </c>
      <c r="T33" s="77" t="s">
        <v>28</v>
      </c>
      <c r="U33" s="88">
        <v>4.3171296296296256E-3</v>
      </c>
      <c r="V33" s="165">
        <f t="shared" si="1"/>
        <v>1.5046296296295902E-4</v>
      </c>
      <c r="X33" s="92"/>
      <c r="Y33" s="91"/>
    </row>
    <row r="34" spans="2:30" ht="15.75" thickBot="1" x14ac:dyDescent="0.3">
      <c r="B34" s="116" t="s">
        <v>56</v>
      </c>
      <c r="C34" s="117">
        <v>2</v>
      </c>
      <c r="D34" s="118">
        <v>2.883101851851852E-2</v>
      </c>
      <c r="E34" s="57">
        <f>D34-$D$30</f>
        <v>1.1979166666666669E-2</v>
      </c>
      <c r="F34" s="108"/>
      <c r="H34" s="43">
        <f t="shared" si="7"/>
        <v>1.3043981481481483E-2</v>
      </c>
      <c r="I34" t="s">
        <v>134</v>
      </c>
      <c r="N34" s="85" t="s">
        <v>100</v>
      </c>
      <c r="O34" s="83">
        <v>1.4039351851851851E-2</v>
      </c>
      <c r="P34" s="84">
        <f t="shared" si="6"/>
        <v>7.0717592592592637E-3</v>
      </c>
      <c r="Q34" s="87">
        <v>1.3888888888888889E-3</v>
      </c>
      <c r="S34" s="44">
        <v>32</v>
      </c>
      <c r="T34" s="77" t="s">
        <v>66</v>
      </c>
      <c r="U34" s="88">
        <v>4.479166666666666E-3</v>
      </c>
      <c r="V34" s="165">
        <f t="shared" si="1"/>
        <v>1.6203703703704039E-4</v>
      </c>
      <c r="X34" s="92"/>
      <c r="Y34" s="91"/>
    </row>
    <row r="35" spans="2:30" x14ac:dyDescent="0.25">
      <c r="B35" s="111" t="s">
        <v>54</v>
      </c>
      <c r="C35" s="112">
        <v>3</v>
      </c>
      <c r="D35" s="113">
        <v>2.2754629629629625E-2</v>
      </c>
      <c r="E35" s="114">
        <f>D35-$D$35</f>
        <v>0</v>
      </c>
      <c r="F35" s="115"/>
      <c r="H35" s="43">
        <f t="shared" si="7"/>
        <v>6.9675925925925877E-3</v>
      </c>
      <c r="I35" t="s">
        <v>134</v>
      </c>
      <c r="N35" s="79" t="s">
        <v>77</v>
      </c>
      <c r="O35" s="54">
        <v>1.5358796296296297E-2</v>
      </c>
      <c r="P35" s="43">
        <f t="shared" si="6"/>
        <v>8.3912037037037097E-3</v>
      </c>
      <c r="Q35" s="87">
        <v>1.1574074074074073E-3</v>
      </c>
      <c r="S35" s="44">
        <v>33</v>
      </c>
      <c r="T35" s="79" t="s">
        <v>76</v>
      </c>
      <c r="U35" s="89">
        <v>4.8611111111111112E-3</v>
      </c>
      <c r="V35" s="165">
        <f t="shared" si="1"/>
        <v>3.8194444444444517E-4</v>
      </c>
      <c r="X35" s="92"/>
      <c r="Y35" s="91"/>
    </row>
    <row r="36" spans="2:30" x14ac:dyDescent="0.25">
      <c r="B36" s="124" t="s">
        <v>100</v>
      </c>
      <c r="C36" s="125">
        <v>3</v>
      </c>
      <c r="D36" s="126">
        <v>2.9826388888888888E-2</v>
      </c>
      <c r="E36" s="114">
        <f>D36-$D$35</f>
        <v>7.0717592592592637E-3</v>
      </c>
      <c r="F36" s="115"/>
      <c r="H36" s="43">
        <f t="shared" si="7"/>
        <v>1.4039351851851851E-2</v>
      </c>
      <c r="I36" t="s">
        <v>134</v>
      </c>
      <c r="N36" s="85" t="s">
        <v>102</v>
      </c>
      <c r="O36" s="83">
        <v>1.5671296296296287E-2</v>
      </c>
      <c r="P36" s="84">
        <f t="shared" si="6"/>
        <v>8.7037037037036996E-3</v>
      </c>
      <c r="Q36" s="87">
        <v>9.2592592592592585E-4</v>
      </c>
      <c r="S36" s="44">
        <v>34</v>
      </c>
      <c r="T36" s="77" t="s">
        <v>37</v>
      </c>
      <c r="U36" s="88">
        <v>5.6597222222222222E-3</v>
      </c>
      <c r="V36" s="165">
        <f t="shared" si="1"/>
        <v>7.9861111111111105E-4</v>
      </c>
      <c r="X36" s="92"/>
      <c r="Y36" s="91"/>
    </row>
    <row r="37" spans="2:30" ht="15.75" thickBot="1" x14ac:dyDescent="0.3">
      <c r="B37" s="116" t="s">
        <v>102</v>
      </c>
      <c r="C37" s="117">
        <v>3</v>
      </c>
      <c r="D37" s="118">
        <v>3.1458333333333324E-2</v>
      </c>
      <c r="E37" s="57">
        <f>D37-$D$35</f>
        <v>8.7037037037036996E-3</v>
      </c>
      <c r="F37" s="108"/>
      <c r="H37" s="43">
        <f t="shared" si="7"/>
        <v>1.5671296296296287E-2</v>
      </c>
      <c r="I37" t="s">
        <v>134</v>
      </c>
      <c r="N37" s="86" t="s">
        <v>82</v>
      </c>
      <c r="O37" s="83">
        <v>1.7361111111111108E-2</v>
      </c>
      <c r="P37" s="84">
        <f t="shared" si="6"/>
        <v>1.0393518518518521E-2</v>
      </c>
      <c r="Q37" s="87">
        <v>8.1018518518518516E-4</v>
      </c>
      <c r="S37" s="44">
        <v>35</v>
      </c>
      <c r="T37" s="86" t="s">
        <v>41</v>
      </c>
      <c r="U37" s="89">
        <v>5.7175925925925927E-3</v>
      </c>
      <c r="V37" s="165">
        <f t="shared" si="1"/>
        <v>5.7870370370370454E-5</v>
      </c>
      <c r="X37" s="92"/>
      <c r="Y37" s="91"/>
    </row>
    <row r="38" spans="2:30" ht="15.75" thickBot="1" x14ac:dyDescent="0.3">
      <c r="B38" s="136" t="s">
        <v>57</v>
      </c>
      <c r="C38" s="137">
        <v>6</v>
      </c>
      <c r="D38" s="144">
        <v>2.8692129629629633E-2</v>
      </c>
      <c r="E38" s="119">
        <f>D38-$D$38</f>
        <v>0</v>
      </c>
      <c r="F38" s="108"/>
      <c r="G38" s="49"/>
      <c r="H38" s="52">
        <f t="shared" si="7"/>
        <v>1.2905092592592596E-2</v>
      </c>
      <c r="I38" s="49" t="s">
        <v>134</v>
      </c>
      <c r="J38" s="49"/>
      <c r="N38" s="76" t="s">
        <v>68</v>
      </c>
      <c r="O38" s="54">
        <v>2.3831018518518519E-2</v>
      </c>
      <c r="P38" s="43">
        <f t="shared" si="6"/>
        <v>1.6863425925925931E-2</v>
      </c>
      <c r="Q38" s="87">
        <v>6.9444444444444447E-4</v>
      </c>
      <c r="S38" s="44">
        <v>36</v>
      </c>
      <c r="T38" s="81" t="s">
        <v>34</v>
      </c>
      <c r="U38" s="72">
        <v>6.8402777777777785E-3</v>
      </c>
      <c r="V38" s="165">
        <f t="shared" si="1"/>
        <v>1.1226851851851858E-3</v>
      </c>
      <c r="X38" s="92"/>
      <c r="Y38" s="91"/>
    </row>
    <row r="39" spans="2:30" x14ac:dyDescent="0.25">
      <c r="E39" s="44"/>
    </row>
    <row r="42" spans="2:30" x14ac:dyDescent="0.25">
      <c r="B42" t="s">
        <v>135</v>
      </c>
      <c r="P42" t="s">
        <v>137</v>
      </c>
      <c r="X42" t="s">
        <v>138</v>
      </c>
    </row>
    <row r="43" spans="2:30" x14ac:dyDescent="0.25">
      <c r="C43" t="s">
        <v>140</v>
      </c>
      <c r="D43" s="44" t="s">
        <v>141</v>
      </c>
      <c r="E43" t="s">
        <v>142</v>
      </c>
      <c r="F43" t="s">
        <v>143</v>
      </c>
      <c r="G43" t="s">
        <v>144</v>
      </c>
      <c r="H43" t="s">
        <v>145</v>
      </c>
      <c r="K43" t="s">
        <v>146</v>
      </c>
      <c r="R43" s="291"/>
    </row>
    <row r="44" spans="2:30" ht="15.75" x14ac:dyDescent="0.25">
      <c r="B44" s="104" t="s">
        <v>80</v>
      </c>
      <c r="C44" s="106">
        <v>0</v>
      </c>
      <c r="D44" s="106">
        <v>7.3148148148148148E-3</v>
      </c>
      <c r="E44" s="106">
        <v>1.4849537037037036E-2</v>
      </c>
      <c r="F44" s="106">
        <v>7.3148148148148148E-3</v>
      </c>
      <c r="G44" s="106">
        <v>7.5347222222222213E-3</v>
      </c>
      <c r="H44" s="106">
        <v>1.4849537037037036E-2</v>
      </c>
      <c r="P44" s="104" t="s">
        <v>80</v>
      </c>
      <c r="Q44" s="106">
        <v>0</v>
      </c>
      <c r="R44" s="106">
        <v>7.3148148148148148E-3</v>
      </c>
      <c r="S44" s="106">
        <v>1.4849537037037036E-2</v>
      </c>
      <c r="T44" s="106">
        <f>R44-Q44</f>
        <v>7.3148148148148148E-3</v>
      </c>
      <c r="U44" s="106">
        <f>S44-R44</f>
        <v>7.5347222222222213E-3</v>
      </c>
      <c r="V44" s="106">
        <f>T44+U44</f>
        <v>1.4849537037037036E-2</v>
      </c>
      <c r="X44" s="104" t="s">
        <v>80</v>
      </c>
      <c r="Y44" s="106">
        <v>0</v>
      </c>
      <c r="Z44" s="106">
        <v>7.3148148148148148E-3</v>
      </c>
      <c r="AA44" s="106">
        <v>1.4849537037037036E-2</v>
      </c>
      <c r="AB44" s="106">
        <f>Z44-Y44</f>
        <v>7.3148148148148148E-3</v>
      </c>
      <c r="AC44" s="106">
        <f>AA44-Z44</f>
        <v>7.5347222222222213E-3</v>
      </c>
      <c r="AD44" s="106">
        <f>AB44+AC44</f>
        <v>1.4849537037037036E-2</v>
      </c>
    </row>
    <row r="45" spans="2:30" ht="15.75" x14ac:dyDescent="0.25">
      <c r="B45" s="104" t="s">
        <v>81</v>
      </c>
      <c r="C45" s="106">
        <v>1.3310185185185185E-3</v>
      </c>
      <c r="D45" s="106">
        <v>9.3171296296296283E-3</v>
      </c>
      <c r="E45" s="106">
        <v>1.7557870370370373E-2</v>
      </c>
      <c r="F45" s="106">
        <v>7.9861111111111105E-3</v>
      </c>
      <c r="G45" s="106">
        <v>8.2407407407407447E-3</v>
      </c>
      <c r="H45" s="106">
        <v>1.6226851851851853E-2</v>
      </c>
      <c r="P45" s="104" t="s">
        <v>81</v>
      </c>
      <c r="Q45" s="106">
        <v>1.3310185185185185E-3</v>
      </c>
      <c r="R45" s="106">
        <v>9.3171296296296283E-3</v>
      </c>
      <c r="S45" s="106">
        <v>1.7557870370370373E-2</v>
      </c>
      <c r="T45" s="106">
        <f t="shared" ref="T45:T61" si="8">R45-Q45</f>
        <v>7.9861111111111105E-3</v>
      </c>
      <c r="U45" s="106">
        <f t="shared" ref="U45:U61" si="9">S45-R45</f>
        <v>8.2407407407407447E-3</v>
      </c>
      <c r="V45" s="106">
        <f t="shared" ref="V45:V61" si="10">T45+U45</f>
        <v>1.6226851851851853E-2</v>
      </c>
      <c r="X45" s="104" t="s">
        <v>81</v>
      </c>
      <c r="Y45" s="106">
        <v>1.3310185185185185E-3</v>
      </c>
      <c r="Z45" s="106">
        <v>9.3171296296296283E-3</v>
      </c>
      <c r="AA45" s="106">
        <v>1.7557870370370373E-2</v>
      </c>
      <c r="AB45" s="106">
        <f t="shared" ref="AB45:AB61" si="11">Z45-Y45</f>
        <v>7.9861111111111105E-3</v>
      </c>
      <c r="AC45" s="106">
        <f t="shared" ref="AC45:AC61" si="12">AA45-Z45</f>
        <v>8.2407407407407447E-3</v>
      </c>
      <c r="AD45" s="106">
        <f t="shared" ref="AD45:AD61" si="13">AB45+AC45</f>
        <v>1.6226851851851853E-2</v>
      </c>
    </row>
    <row r="46" spans="2:30" ht="15.75" x14ac:dyDescent="0.25">
      <c r="B46" s="104" t="s">
        <v>72</v>
      </c>
      <c r="C46" s="106">
        <v>1.4930555555555556E-3</v>
      </c>
      <c r="D46" s="106">
        <v>9.571759259259259E-3</v>
      </c>
      <c r="E46" s="106">
        <v>1.7986111111111109E-2</v>
      </c>
      <c r="F46" s="106">
        <v>8.0787037037037025E-3</v>
      </c>
      <c r="G46" s="106">
        <v>8.4143518518518499E-3</v>
      </c>
      <c r="H46" s="106">
        <v>1.6493055555555552E-2</v>
      </c>
      <c r="P46" s="104" t="s">
        <v>72</v>
      </c>
      <c r="Q46" s="106">
        <v>1.4930555555555556E-3</v>
      </c>
      <c r="R46" s="106">
        <v>9.571759259259259E-3</v>
      </c>
      <c r="S46" s="106">
        <v>1.7986111111111109E-2</v>
      </c>
      <c r="T46" s="106">
        <f t="shared" si="8"/>
        <v>8.0787037037037025E-3</v>
      </c>
      <c r="U46" s="106">
        <f t="shared" si="9"/>
        <v>8.4143518518518499E-3</v>
      </c>
      <c r="V46" s="106">
        <f t="shared" si="10"/>
        <v>1.6493055555555552E-2</v>
      </c>
      <c r="X46" s="104" t="s">
        <v>72</v>
      </c>
      <c r="Y46" s="106">
        <v>1.4930555555555556E-3</v>
      </c>
      <c r="Z46" s="106">
        <v>9.571759259259259E-3</v>
      </c>
      <c r="AA46" s="106">
        <v>1.7986111111111109E-2</v>
      </c>
      <c r="AB46" s="106">
        <f t="shared" si="11"/>
        <v>8.0787037037037025E-3</v>
      </c>
      <c r="AC46" s="106">
        <f t="shared" si="12"/>
        <v>8.4143518518518499E-3</v>
      </c>
      <c r="AD46" s="106">
        <f t="shared" si="13"/>
        <v>1.6493055555555552E-2</v>
      </c>
    </row>
    <row r="47" spans="2:30" ht="15.75" x14ac:dyDescent="0.25">
      <c r="B47" s="104" t="s">
        <v>74</v>
      </c>
      <c r="C47" s="106">
        <v>2.9861111111111113E-3</v>
      </c>
      <c r="D47" s="106">
        <v>1.2141203703703704E-2</v>
      </c>
      <c r="E47" s="106">
        <v>2.1597222222222223E-2</v>
      </c>
      <c r="F47" s="106">
        <v>9.1550925925925931E-3</v>
      </c>
      <c r="G47" s="106">
        <v>9.4560185185185181E-3</v>
      </c>
      <c r="H47" s="106">
        <v>1.8611111111111113E-2</v>
      </c>
      <c r="P47" s="104" t="s">
        <v>74</v>
      </c>
      <c r="Q47" s="106">
        <v>2.9861111111111113E-3</v>
      </c>
      <c r="R47" s="106">
        <v>1.2141203703703704E-2</v>
      </c>
      <c r="S47" s="106">
        <v>2.1597222222222223E-2</v>
      </c>
      <c r="T47" s="106">
        <f t="shared" si="8"/>
        <v>9.1550925925925931E-3</v>
      </c>
      <c r="U47" s="106">
        <f t="shared" si="9"/>
        <v>9.4560185185185181E-3</v>
      </c>
      <c r="V47" s="106">
        <f t="shared" si="10"/>
        <v>1.8611111111111113E-2</v>
      </c>
      <c r="X47" s="104" t="s">
        <v>74</v>
      </c>
      <c r="Y47" s="106">
        <v>2.9861111111111113E-3</v>
      </c>
      <c r="Z47" s="106">
        <v>1.2141203703703704E-2</v>
      </c>
      <c r="AA47" s="106">
        <v>2.1597222222222223E-2</v>
      </c>
      <c r="AB47" s="106">
        <f t="shared" si="11"/>
        <v>9.1550925925925931E-3</v>
      </c>
      <c r="AC47" s="106">
        <f t="shared" si="12"/>
        <v>9.4560185185185181E-3</v>
      </c>
      <c r="AD47" s="106">
        <f t="shared" si="13"/>
        <v>1.8611111111111113E-2</v>
      </c>
    </row>
    <row r="48" spans="2:30" ht="15.75" x14ac:dyDescent="0.25">
      <c r="B48" s="104" t="s">
        <v>75</v>
      </c>
      <c r="C48" s="106">
        <v>3.1365740740740742E-3</v>
      </c>
      <c r="D48" s="106">
        <v>1.2430555555555554E-2</v>
      </c>
      <c r="E48" s="106">
        <v>2.2094907407407407E-2</v>
      </c>
      <c r="F48" s="106">
        <v>9.2939814814814795E-3</v>
      </c>
      <c r="G48" s="106">
        <v>9.6643518518518528E-3</v>
      </c>
      <c r="H48" s="106">
        <v>1.8958333333333334E-2</v>
      </c>
      <c r="P48" s="104" t="s">
        <v>75</v>
      </c>
      <c r="Q48" s="106">
        <v>3.1365740740740742E-3</v>
      </c>
      <c r="R48" s="106">
        <v>1.2430555555555554E-2</v>
      </c>
      <c r="S48" s="106">
        <v>2.2094907407407407E-2</v>
      </c>
      <c r="T48" s="106">
        <f t="shared" si="8"/>
        <v>9.2939814814814795E-3</v>
      </c>
      <c r="U48" s="106">
        <f t="shared" si="9"/>
        <v>9.6643518518518528E-3</v>
      </c>
      <c r="V48" s="106">
        <f t="shared" si="10"/>
        <v>1.8958333333333334E-2</v>
      </c>
      <c r="X48" s="104" t="s">
        <v>75</v>
      </c>
      <c r="Y48" s="106">
        <v>3.1365740740740742E-3</v>
      </c>
      <c r="Z48" s="106">
        <v>1.2430555555555554E-2</v>
      </c>
      <c r="AA48" s="106">
        <v>2.2094907407407407E-2</v>
      </c>
      <c r="AB48" s="106">
        <f t="shared" si="11"/>
        <v>9.2939814814814795E-3</v>
      </c>
      <c r="AC48" s="106">
        <f t="shared" si="12"/>
        <v>9.6643518518518528E-3</v>
      </c>
      <c r="AD48" s="106">
        <f t="shared" si="13"/>
        <v>1.8958333333333334E-2</v>
      </c>
    </row>
    <row r="49" spans="2:30" ht="15.75" x14ac:dyDescent="0.25">
      <c r="B49" s="104" t="s">
        <v>67</v>
      </c>
      <c r="C49" s="106">
        <v>2.9513888888888888E-3</v>
      </c>
      <c r="D49" s="106">
        <v>1.238425925925926E-2</v>
      </c>
      <c r="E49" s="106">
        <v>2.2187499999999999E-2</v>
      </c>
      <c r="F49" s="106">
        <v>9.432870370370371E-3</v>
      </c>
      <c r="G49" s="106">
        <v>9.8032407407407391E-3</v>
      </c>
      <c r="H49" s="106">
        <v>1.923611111111111E-2</v>
      </c>
      <c r="P49" s="104" t="s">
        <v>67</v>
      </c>
      <c r="Q49" s="106">
        <v>2.9513888888888888E-3</v>
      </c>
      <c r="R49" s="106">
        <v>1.238425925925926E-2</v>
      </c>
      <c r="S49" s="106">
        <v>2.2187499999999999E-2</v>
      </c>
      <c r="T49" s="106">
        <f>R49-Q49</f>
        <v>9.432870370370371E-3</v>
      </c>
      <c r="U49" s="106">
        <f t="shared" si="9"/>
        <v>9.8032407407407391E-3</v>
      </c>
      <c r="V49" s="106">
        <f t="shared" si="10"/>
        <v>1.923611111111111E-2</v>
      </c>
      <c r="X49" s="104" t="s">
        <v>67</v>
      </c>
      <c r="Y49" s="106">
        <v>2.9513888888888888E-3</v>
      </c>
      <c r="Z49" s="106">
        <v>1.238425925925926E-2</v>
      </c>
      <c r="AA49" s="106">
        <v>2.2187499999999999E-2</v>
      </c>
      <c r="AB49" s="106">
        <f t="shared" si="11"/>
        <v>9.432870370370371E-3</v>
      </c>
      <c r="AC49" s="106">
        <f t="shared" si="12"/>
        <v>9.8032407407407391E-3</v>
      </c>
      <c r="AD49" s="106">
        <f t="shared" si="13"/>
        <v>1.923611111111111E-2</v>
      </c>
    </row>
    <row r="50" spans="2:30" ht="15.75" x14ac:dyDescent="0.25">
      <c r="B50" s="104" t="s">
        <v>24</v>
      </c>
      <c r="C50" s="106">
        <v>3.6111111111111114E-3</v>
      </c>
      <c r="D50" s="106">
        <v>1.3043981481481483E-2</v>
      </c>
      <c r="E50" s="106">
        <v>2.2777777777777775E-2</v>
      </c>
      <c r="F50" s="106">
        <v>9.432870370370371E-3</v>
      </c>
      <c r="G50" s="106">
        <v>9.7337962962962925E-3</v>
      </c>
      <c r="H50" s="106">
        <v>1.9166666666666665E-2</v>
      </c>
      <c r="P50" s="104" t="s">
        <v>24</v>
      </c>
      <c r="Q50" s="106">
        <v>3.6111111111111114E-3</v>
      </c>
      <c r="R50" s="106">
        <v>1.3043981481481483E-2</v>
      </c>
      <c r="S50" s="106">
        <v>2.2777777777777775E-2</v>
      </c>
      <c r="T50" s="106">
        <f t="shared" si="8"/>
        <v>9.432870370370371E-3</v>
      </c>
      <c r="U50" s="106">
        <f t="shared" si="9"/>
        <v>9.7337962962962925E-3</v>
      </c>
      <c r="V50" s="106">
        <f t="shared" si="10"/>
        <v>1.9166666666666665E-2</v>
      </c>
      <c r="X50" s="104" t="s">
        <v>24</v>
      </c>
      <c r="Y50" s="106">
        <v>3.6111111111111114E-3</v>
      </c>
      <c r="Z50" s="106">
        <v>1.3043981481481483E-2</v>
      </c>
      <c r="AA50" s="106">
        <v>2.2777777777777775E-2</v>
      </c>
      <c r="AB50" s="106">
        <f t="shared" si="11"/>
        <v>9.432870370370371E-3</v>
      </c>
      <c r="AC50" s="106">
        <f t="shared" si="12"/>
        <v>9.7337962962962925E-3</v>
      </c>
      <c r="AD50" s="106">
        <f t="shared" si="13"/>
        <v>1.9166666666666665E-2</v>
      </c>
    </row>
    <row r="51" spans="2:30" ht="15.75" x14ac:dyDescent="0.25">
      <c r="B51" s="104" t="s">
        <v>28</v>
      </c>
      <c r="C51" s="106">
        <v>4.31712962962963E-3</v>
      </c>
      <c r="D51" s="106">
        <v>1.3518518518518518E-2</v>
      </c>
      <c r="E51" s="106">
        <v>2.3564814814814813E-2</v>
      </c>
      <c r="F51" s="106">
        <v>9.2013888888888874E-3</v>
      </c>
      <c r="G51" s="106">
        <v>1.0046296296296294E-2</v>
      </c>
      <c r="H51" s="106">
        <v>1.924768518518518E-2</v>
      </c>
      <c r="P51" s="104" t="s">
        <v>28</v>
      </c>
      <c r="Q51" s="106">
        <v>4.31712962962963E-3</v>
      </c>
      <c r="R51" s="106">
        <v>1.3518518518518518E-2</v>
      </c>
      <c r="S51" s="106">
        <v>2.3564814814814813E-2</v>
      </c>
      <c r="T51" s="106">
        <f t="shared" si="8"/>
        <v>9.2013888888888874E-3</v>
      </c>
      <c r="U51" s="106">
        <f t="shared" si="9"/>
        <v>1.0046296296296294E-2</v>
      </c>
      <c r="V51" s="106">
        <f t="shared" si="10"/>
        <v>1.924768518518518E-2</v>
      </c>
      <c r="X51" s="104" t="s">
        <v>28</v>
      </c>
      <c r="Y51" s="106">
        <v>4.31712962962963E-3</v>
      </c>
      <c r="Z51" s="106">
        <v>1.3518518518518518E-2</v>
      </c>
      <c r="AA51" s="106">
        <v>2.3564814814814813E-2</v>
      </c>
      <c r="AB51" s="106">
        <f t="shared" si="11"/>
        <v>9.2013888888888874E-3</v>
      </c>
      <c r="AC51" s="106">
        <f t="shared" si="12"/>
        <v>1.0046296296296294E-2</v>
      </c>
      <c r="AD51" s="106">
        <f t="shared" si="13"/>
        <v>1.924768518518518E-2</v>
      </c>
    </row>
    <row r="52" spans="2:30" ht="15.75" x14ac:dyDescent="0.25">
      <c r="B52" s="104" t="s">
        <v>66</v>
      </c>
      <c r="C52" s="106">
        <v>4.4791666666666669E-3</v>
      </c>
      <c r="D52" s="106">
        <v>1.3819444444444445E-2</v>
      </c>
      <c r="E52" s="106">
        <v>2.3854166666666666E-2</v>
      </c>
      <c r="F52" s="106">
        <v>9.3402777777777772E-3</v>
      </c>
      <c r="G52" s="106">
        <v>1.0034722222222221E-2</v>
      </c>
      <c r="H52" s="106">
        <v>1.9374999999999996E-2</v>
      </c>
      <c r="P52" s="104" t="s">
        <v>66</v>
      </c>
      <c r="Q52" s="106">
        <v>4.4791666666666669E-3</v>
      </c>
      <c r="R52" s="106">
        <v>1.3819444444444445E-2</v>
      </c>
      <c r="S52" s="106">
        <v>2.3854166666666666E-2</v>
      </c>
      <c r="T52" s="106">
        <f t="shared" si="8"/>
        <v>9.3402777777777772E-3</v>
      </c>
      <c r="U52" s="106">
        <f t="shared" si="9"/>
        <v>1.0034722222222221E-2</v>
      </c>
      <c r="V52" s="106">
        <f t="shared" si="10"/>
        <v>1.9374999999999996E-2</v>
      </c>
      <c r="X52" s="104" t="s">
        <v>66</v>
      </c>
      <c r="Y52" s="106">
        <v>4.4791666666666669E-3</v>
      </c>
      <c r="Z52" s="106">
        <v>1.3819444444444445E-2</v>
      </c>
      <c r="AA52" s="106">
        <v>2.3854166666666666E-2</v>
      </c>
      <c r="AB52" s="106">
        <f t="shared" si="11"/>
        <v>9.3402777777777772E-3</v>
      </c>
      <c r="AC52" s="106">
        <f t="shared" si="12"/>
        <v>1.0034722222222221E-2</v>
      </c>
      <c r="AD52" s="106">
        <f t="shared" si="13"/>
        <v>1.9374999999999996E-2</v>
      </c>
    </row>
    <row r="53" spans="2:30" ht="15.75" x14ac:dyDescent="0.25">
      <c r="B53" s="104" t="s">
        <v>39</v>
      </c>
      <c r="C53" s="106" t="s">
        <v>117</v>
      </c>
      <c r="D53" s="106">
        <v>1.4618055555555556E-2</v>
      </c>
      <c r="E53" s="106">
        <v>2.6053240740740738E-2</v>
      </c>
      <c r="F53" s="106">
        <v>1.0798611111111111E-2</v>
      </c>
      <c r="G53" s="106">
        <v>1.1435185185185182E-2</v>
      </c>
      <c r="H53" s="106">
        <v>2.2233796296296293E-2</v>
      </c>
      <c r="I53" s="282" t="s">
        <v>136</v>
      </c>
      <c r="J53" s="124" t="s">
        <v>39</v>
      </c>
      <c r="K53" s="47">
        <v>7.3379629629629593E-3</v>
      </c>
      <c r="L53" s="48">
        <f>K53+F53</f>
        <v>1.8136574074074069E-2</v>
      </c>
      <c r="M53" s="48">
        <f>L53+G53</f>
        <v>2.9571759259259249E-2</v>
      </c>
      <c r="N53" s="48">
        <f>M53-K53</f>
        <v>2.223379629629629E-2</v>
      </c>
      <c r="P53" s="104" t="s">
        <v>39</v>
      </c>
      <c r="Q53" s="106">
        <v>7.3379629629629593E-3</v>
      </c>
      <c r="R53" s="106">
        <v>1.8136574074074069E-2</v>
      </c>
      <c r="S53" s="106">
        <v>2.9571759259259249E-2</v>
      </c>
      <c r="T53" s="106">
        <f t="shared" si="8"/>
        <v>1.079861111111111E-2</v>
      </c>
      <c r="U53" s="106">
        <f t="shared" si="9"/>
        <v>1.143518518518518E-2</v>
      </c>
      <c r="V53" s="106">
        <f t="shared" si="10"/>
        <v>2.223379629629629E-2</v>
      </c>
      <c r="X53" s="104" t="s">
        <v>34</v>
      </c>
      <c r="Y53" s="106">
        <v>6.8402777777777776E-3</v>
      </c>
      <c r="Z53" s="106">
        <v>1.7303240740740741E-2</v>
      </c>
      <c r="AA53" s="106">
        <v>2.7974537037037034E-2</v>
      </c>
      <c r="AB53" s="106">
        <f t="shared" ref="AB53:AB61" si="14">Z53-Y53</f>
        <v>1.0462962962962962E-2</v>
      </c>
      <c r="AC53" s="106">
        <f t="shared" ref="AC53:AC61" si="15">AA53-Z53</f>
        <v>1.0671296296296293E-2</v>
      </c>
      <c r="AD53" s="106">
        <f t="shared" ref="AD53" si="16">AB53+AC53</f>
        <v>2.1134259259259255E-2</v>
      </c>
    </row>
    <row r="54" spans="2:30" ht="15.75" x14ac:dyDescent="0.25">
      <c r="B54" s="104" t="s">
        <v>34</v>
      </c>
      <c r="C54" s="106">
        <v>6.8402777777777776E-3</v>
      </c>
      <c r="D54" s="106">
        <v>1.7303240740740741E-2</v>
      </c>
      <c r="E54" s="106">
        <v>2.7974537037037034E-2</v>
      </c>
      <c r="F54" s="106">
        <v>1.0462962962962962E-2</v>
      </c>
      <c r="G54" s="106">
        <v>1.0671296296296293E-2</v>
      </c>
      <c r="H54" s="106">
        <v>2.1134259259259255E-2</v>
      </c>
      <c r="K54" s="281"/>
      <c r="L54" s="43"/>
      <c r="M54" s="43"/>
      <c r="N54" s="43"/>
      <c r="P54" s="104" t="s">
        <v>34</v>
      </c>
      <c r="Q54" s="106">
        <v>6.8402777777777776E-3</v>
      </c>
      <c r="R54" s="106">
        <v>1.7303240740740741E-2</v>
      </c>
      <c r="S54" s="106">
        <v>2.7974537037037034E-2</v>
      </c>
      <c r="T54" s="106">
        <f t="shared" si="8"/>
        <v>1.0462962962962962E-2</v>
      </c>
      <c r="U54" s="106">
        <f t="shared" si="9"/>
        <v>1.0671296296296293E-2</v>
      </c>
      <c r="V54" s="106">
        <f t="shared" si="10"/>
        <v>2.1134259259259255E-2</v>
      </c>
      <c r="X54" s="104" t="s">
        <v>37</v>
      </c>
      <c r="Y54" s="106">
        <v>5.6597222222222222E-3</v>
      </c>
      <c r="Z54" s="106">
        <v>1.6782407407407409E-2</v>
      </c>
      <c r="AA54" s="106">
        <v>2.8136574074074074E-2</v>
      </c>
      <c r="AB54" s="106">
        <f t="shared" si="14"/>
        <v>1.1122685185185187E-2</v>
      </c>
      <c r="AC54" s="106">
        <f t="shared" si="15"/>
        <v>1.1354166666666665E-2</v>
      </c>
      <c r="AD54" s="106">
        <f>AB54+AC54</f>
        <v>2.2476851851851852E-2</v>
      </c>
    </row>
    <row r="55" spans="2:30" ht="15.75" x14ac:dyDescent="0.25">
      <c r="B55" s="104" t="s">
        <v>37</v>
      </c>
      <c r="C55" s="106">
        <v>5.6597222222222222E-3</v>
      </c>
      <c r="D55" s="106">
        <v>1.6782407407407409E-2</v>
      </c>
      <c r="E55" s="106">
        <v>2.8136574074074074E-2</v>
      </c>
      <c r="F55" s="106">
        <v>1.1122685185185187E-2</v>
      </c>
      <c r="G55" s="106">
        <v>1.1354166666666665E-2</v>
      </c>
      <c r="H55" s="106">
        <v>2.2476851851851852E-2</v>
      </c>
      <c r="K55" s="281"/>
      <c r="L55" s="43"/>
      <c r="M55" s="43"/>
      <c r="N55" s="43"/>
      <c r="P55" s="104" t="s">
        <v>37</v>
      </c>
      <c r="Q55" s="106">
        <v>5.6597222222222222E-3</v>
      </c>
      <c r="R55" s="106">
        <v>1.6782407407407409E-2</v>
      </c>
      <c r="S55" s="106">
        <v>2.8136574074074074E-2</v>
      </c>
      <c r="T55" s="106">
        <f t="shared" si="8"/>
        <v>1.1122685185185187E-2</v>
      </c>
      <c r="U55" s="106">
        <f t="shared" si="9"/>
        <v>1.1354166666666665E-2</v>
      </c>
      <c r="V55" s="106">
        <f t="shared" si="10"/>
        <v>2.2476851851851852E-2</v>
      </c>
      <c r="X55" s="104" t="s">
        <v>39</v>
      </c>
      <c r="Y55" s="106">
        <v>7.3379629629629593E-3</v>
      </c>
      <c r="Z55" s="106">
        <v>1.8136574074074069E-2</v>
      </c>
      <c r="AA55" s="106">
        <v>2.9571759259259249E-2</v>
      </c>
      <c r="AB55" s="106">
        <f t="shared" si="14"/>
        <v>1.079861111111111E-2</v>
      </c>
      <c r="AC55" s="106">
        <f t="shared" si="15"/>
        <v>1.143518518518518E-2</v>
      </c>
      <c r="AD55" s="106">
        <f t="shared" ref="AD55:AD61" si="17">AB55+AC55</f>
        <v>2.223379629629629E-2</v>
      </c>
    </row>
    <row r="56" spans="2:30" ht="15.75" x14ac:dyDescent="0.25">
      <c r="B56" s="104" t="s">
        <v>42</v>
      </c>
      <c r="C56" s="106" t="s">
        <v>119</v>
      </c>
      <c r="D56" s="106">
        <v>1.5555555555555553E-2</v>
      </c>
      <c r="E56" s="106">
        <v>2.9490740740740744E-2</v>
      </c>
      <c r="F56" s="106">
        <v>1.3472222222222221E-2</v>
      </c>
      <c r="G56" s="106">
        <v>1.3935185185185191E-2</v>
      </c>
      <c r="H56" s="106">
        <v>2.7407407407407412E-2</v>
      </c>
      <c r="I56" s="282" t="s">
        <v>136</v>
      </c>
      <c r="J56" s="124" t="s">
        <v>42</v>
      </c>
      <c r="K56" s="47">
        <v>1.1921296296296298E-2</v>
      </c>
      <c r="L56" s="48">
        <f t="shared" ref="L56:M56" si="18">K56+F56</f>
        <v>2.5393518518518517E-2</v>
      </c>
      <c r="M56" s="48">
        <f t="shared" si="18"/>
        <v>3.9328703703703706E-2</v>
      </c>
      <c r="N56" s="48">
        <f t="shared" ref="N56:N59" si="19">M56-K56</f>
        <v>2.7407407407407408E-2</v>
      </c>
      <c r="P56" s="104" t="s">
        <v>42</v>
      </c>
      <c r="Q56" s="106">
        <v>1.1921296296296298E-2</v>
      </c>
      <c r="R56" s="106">
        <v>2.5393518518518517E-2</v>
      </c>
      <c r="S56" s="106">
        <v>3.9328703703703706E-2</v>
      </c>
      <c r="T56" s="106">
        <f t="shared" si="8"/>
        <v>1.3472222222222219E-2</v>
      </c>
      <c r="U56" s="106">
        <f t="shared" si="9"/>
        <v>1.3935185185185189E-2</v>
      </c>
      <c r="V56" s="106">
        <f t="shared" si="10"/>
        <v>2.7407407407407408E-2</v>
      </c>
      <c r="X56" s="104" t="s">
        <v>76</v>
      </c>
      <c r="Y56" s="106">
        <v>1.0231481481481484E-2</v>
      </c>
      <c r="Z56" s="106">
        <v>2.3483796296296298E-2</v>
      </c>
      <c r="AA56" s="106">
        <v>3.7974537037037043E-2</v>
      </c>
      <c r="AB56" s="106">
        <f t="shared" si="14"/>
        <v>1.3252314814814814E-2</v>
      </c>
      <c r="AC56" s="106">
        <f t="shared" si="15"/>
        <v>1.4490740740740745E-2</v>
      </c>
      <c r="AD56" s="106">
        <f t="shared" si="17"/>
        <v>2.7743055555555559E-2</v>
      </c>
    </row>
    <row r="57" spans="2:30" ht="15.75" x14ac:dyDescent="0.25">
      <c r="B57" s="104" t="s">
        <v>82</v>
      </c>
      <c r="C57" s="106" t="s">
        <v>120</v>
      </c>
      <c r="D57" s="106">
        <v>1.539351851851852E-2</v>
      </c>
      <c r="E57" s="106">
        <v>3.0243055555555554E-2</v>
      </c>
      <c r="F57" s="106">
        <v>1.4583333333333335E-2</v>
      </c>
      <c r="G57" s="106">
        <v>1.4849537037037034E-2</v>
      </c>
      <c r="H57" s="106">
        <v>2.943287037037037E-2</v>
      </c>
      <c r="I57" s="282" t="s">
        <v>136</v>
      </c>
      <c r="J57" s="124" t="s">
        <v>82</v>
      </c>
      <c r="K57" s="47">
        <v>1.7361111111111108E-2</v>
      </c>
      <c r="L57" s="48">
        <f t="shared" ref="L57:M57" si="20">K57+F57</f>
        <v>3.1944444444444442E-2</v>
      </c>
      <c r="M57" s="48">
        <f t="shared" si="20"/>
        <v>4.6793981481481478E-2</v>
      </c>
      <c r="N57" s="48">
        <f t="shared" si="19"/>
        <v>2.943287037037037E-2</v>
      </c>
      <c r="P57" s="104" t="s">
        <v>82</v>
      </c>
      <c r="Q57" s="106">
        <v>1.7361111111111108E-2</v>
      </c>
      <c r="R57" s="106">
        <v>3.1944444444444442E-2</v>
      </c>
      <c r="S57" s="106">
        <v>4.6793981481481478E-2</v>
      </c>
      <c r="T57" s="106">
        <f t="shared" si="8"/>
        <v>1.4583333333333334E-2</v>
      </c>
      <c r="U57" s="106">
        <f t="shared" si="9"/>
        <v>1.4849537037037036E-2</v>
      </c>
      <c r="V57" s="106">
        <f t="shared" si="10"/>
        <v>2.943287037037037E-2</v>
      </c>
      <c r="X57" s="104" t="s">
        <v>41</v>
      </c>
      <c r="Y57" s="106">
        <v>1.1944444444444445E-2</v>
      </c>
      <c r="Z57" s="106">
        <v>2.4907407407407406E-2</v>
      </c>
      <c r="AA57" s="106">
        <v>3.8275462962962963E-2</v>
      </c>
      <c r="AB57" s="106">
        <f t="shared" si="14"/>
        <v>1.2962962962962961E-2</v>
      </c>
      <c r="AC57" s="106">
        <f t="shared" si="15"/>
        <v>1.3368055555555557E-2</v>
      </c>
      <c r="AD57" s="106">
        <f t="shared" si="17"/>
        <v>2.6331018518518517E-2</v>
      </c>
    </row>
    <row r="58" spans="2:30" ht="15.75" x14ac:dyDescent="0.25">
      <c r="B58" s="104" t="s">
        <v>41</v>
      </c>
      <c r="C58" s="106" t="s">
        <v>121</v>
      </c>
      <c r="D58" s="106">
        <v>1.8680555555555554E-2</v>
      </c>
      <c r="E58" s="106">
        <v>3.2048611111111111E-2</v>
      </c>
      <c r="F58" s="106">
        <v>1.2962962962962961E-2</v>
      </c>
      <c r="G58" s="106">
        <v>1.3368055555555557E-2</v>
      </c>
      <c r="H58" s="106">
        <v>2.6331018518518517E-2</v>
      </c>
      <c r="I58" s="282" t="s">
        <v>136</v>
      </c>
      <c r="J58" s="124" t="s">
        <v>41</v>
      </c>
      <c r="K58" s="47">
        <v>1.1944444444444445E-2</v>
      </c>
      <c r="L58" s="48">
        <f t="shared" ref="L58:M58" si="21">K58+F58</f>
        <v>2.4907407407407406E-2</v>
      </c>
      <c r="M58" s="48">
        <f t="shared" si="21"/>
        <v>3.8275462962962963E-2</v>
      </c>
      <c r="N58" s="48">
        <f t="shared" si="19"/>
        <v>2.6331018518518517E-2</v>
      </c>
      <c r="P58" s="104" t="s">
        <v>41</v>
      </c>
      <c r="Q58" s="106">
        <v>1.1944444444444445E-2</v>
      </c>
      <c r="R58" s="106">
        <v>2.4907407407407406E-2</v>
      </c>
      <c r="S58" s="106">
        <v>3.8275462962962963E-2</v>
      </c>
      <c r="T58" s="106">
        <f t="shared" si="8"/>
        <v>1.2962962962962961E-2</v>
      </c>
      <c r="U58" s="106">
        <f t="shared" si="9"/>
        <v>1.3368055555555557E-2</v>
      </c>
      <c r="V58" s="106">
        <f t="shared" si="10"/>
        <v>2.6331018518518517E-2</v>
      </c>
      <c r="X58" s="104" t="s">
        <v>42</v>
      </c>
      <c r="Y58" s="106">
        <v>1.1921296296296298E-2</v>
      </c>
      <c r="Z58" s="106">
        <v>2.5393518518518517E-2</v>
      </c>
      <c r="AA58" s="106">
        <v>3.9328703703703706E-2</v>
      </c>
      <c r="AB58" s="106">
        <f t="shared" si="14"/>
        <v>1.3472222222222219E-2</v>
      </c>
      <c r="AC58" s="106">
        <f t="shared" si="15"/>
        <v>1.3935185185185189E-2</v>
      </c>
      <c r="AD58" s="106">
        <f t="shared" si="17"/>
        <v>2.7407407407407408E-2</v>
      </c>
    </row>
    <row r="59" spans="2:30" ht="15.75" x14ac:dyDescent="0.25">
      <c r="B59" s="104" t="s">
        <v>76</v>
      </c>
      <c r="C59" s="106" t="s">
        <v>122</v>
      </c>
      <c r="D59" s="106">
        <v>1.8113425925925925E-2</v>
      </c>
      <c r="E59" s="106">
        <v>3.260416666666667E-2</v>
      </c>
      <c r="F59" s="106">
        <v>1.3252314814814814E-2</v>
      </c>
      <c r="G59" s="106">
        <v>1.4490740740740745E-2</v>
      </c>
      <c r="H59" s="106">
        <v>2.7743055555555559E-2</v>
      </c>
      <c r="I59" s="282" t="s">
        <v>136</v>
      </c>
      <c r="J59" s="124" t="s">
        <v>76</v>
      </c>
      <c r="K59" s="47">
        <v>1.0231481481481484E-2</v>
      </c>
      <c r="L59" s="48">
        <f t="shared" ref="L59:M59" si="22">K59+F59</f>
        <v>2.3483796296296298E-2</v>
      </c>
      <c r="M59" s="48">
        <f t="shared" si="22"/>
        <v>3.7974537037037043E-2</v>
      </c>
      <c r="N59" s="48">
        <f t="shared" si="19"/>
        <v>2.7743055555555559E-2</v>
      </c>
      <c r="P59" s="104" t="s">
        <v>76</v>
      </c>
      <c r="Q59" s="106">
        <v>1.0231481481481484E-2</v>
      </c>
      <c r="R59" s="106">
        <v>2.3483796296296298E-2</v>
      </c>
      <c r="S59" s="106">
        <v>3.7974537037037043E-2</v>
      </c>
      <c r="T59" s="106">
        <f t="shared" si="8"/>
        <v>1.3252314814814814E-2</v>
      </c>
      <c r="U59" s="106">
        <f t="shared" si="9"/>
        <v>1.4490740740740745E-2</v>
      </c>
      <c r="V59" s="106">
        <f t="shared" si="10"/>
        <v>2.7743055555555559E-2</v>
      </c>
      <c r="X59" s="104" t="s">
        <v>82</v>
      </c>
      <c r="Y59" s="106">
        <v>1.7361111111111108E-2</v>
      </c>
      <c r="Z59" s="106">
        <v>3.1944444444444442E-2</v>
      </c>
      <c r="AA59" s="106">
        <v>4.6793981481481478E-2</v>
      </c>
      <c r="AB59" s="106">
        <f t="shared" si="14"/>
        <v>1.4583333333333334E-2</v>
      </c>
      <c r="AC59" s="106">
        <f t="shared" si="15"/>
        <v>1.4849537037037036E-2</v>
      </c>
      <c r="AD59" s="106">
        <f t="shared" si="17"/>
        <v>2.943287037037037E-2</v>
      </c>
    </row>
    <row r="60" spans="2:30" ht="15.75" x14ac:dyDescent="0.25">
      <c r="B60" s="104" t="s">
        <v>68</v>
      </c>
      <c r="C60" s="106" t="s">
        <v>123</v>
      </c>
      <c r="D60" s="106">
        <v>1.6180555555555556E-2</v>
      </c>
      <c r="E60" s="106">
        <v>3.3587962962962965E-2</v>
      </c>
      <c r="F60" s="106">
        <v>1.5486111111111112E-2</v>
      </c>
      <c r="G60" s="106">
        <v>1.740740740740741E-2</v>
      </c>
      <c r="H60" s="106">
        <v>3.2893518518518523E-2</v>
      </c>
      <c r="I60" s="282" t="s">
        <v>136</v>
      </c>
      <c r="J60" s="124" t="s">
        <v>68</v>
      </c>
      <c r="K60" s="47">
        <v>2.3831018518518519E-2</v>
      </c>
      <c r="L60" s="48">
        <f>K60+F60</f>
        <v>3.9317129629629632E-2</v>
      </c>
      <c r="M60" s="48">
        <f>L60+G60</f>
        <v>5.6724537037037046E-2</v>
      </c>
      <c r="N60" s="48">
        <f>M60-K60</f>
        <v>3.289351851851853E-2</v>
      </c>
      <c r="P60" s="104" t="s">
        <v>68</v>
      </c>
      <c r="Q60" s="106">
        <v>2.3831018518518519E-2</v>
      </c>
      <c r="R60" s="106">
        <v>3.9317129629629632E-2</v>
      </c>
      <c r="S60" s="106">
        <v>5.6724537037037046E-2</v>
      </c>
      <c r="T60" s="106">
        <f t="shared" si="8"/>
        <v>1.5486111111111114E-2</v>
      </c>
      <c r="U60" s="106">
        <f t="shared" si="9"/>
        <v>1.7407407407407413E-2</v>
      </c>
      <c r="V60" s="106">
        <f t="shared" si="10"/>
        <v>3.289351851851853E-2</v>
      </c>
      <c r="X60" s="104" t="s">
        <v>77</v>
      </c>
      <c r="Y60" s="106">
        <v>1.5358796296296297E-2</v>
      </c>
      <c r="Z60" s="106">
        <v>3.1215277777777776E-2</v>
      </c>
      <c r="AA60" s="106">
        <v>4.929398148148148E-2</v>
      </c>
      <c r="AB60" s="106">
        <f t="shared" si="14"/>
        <v>1.5856481481481478E-2</v>
      </c>
      <c r="AC60" s="106">
        <f t="shared" si="15"/>
        <v>1.8078703703703704E-2</v>
      </c>
      <c r="AD60" s="106">
        <f t="shared" si="17"/>
        <v>3.3935185185185179E-2</v>
      </c>
    </row>
    <row r="61" spans="2:30" ht="15.75" x14ac:dyDescent="0.25">
      <c r="B61" s="104" t="s">
        <v>77</v>
      </c>
      <c r="C61" s="106" t="s">
        <v>124</v>
      </c>
      <c r="D61" s="106">
        <v>1.7013888888888887E-2</v>
      </c>
      <c r="E61" s="106">
        <v>3.5092592592592592E-2</v>
      </c>
      <c r="F61" s="106">
        <v>1.5856481481481478E-2</v>
      </c>
      <c r="G61" s="106">
        <v>1.8078703703703704E-2</v>
      </c>
      <c r="H61" s="106">
        <v>3.3935185185185179E-2</v>
      </c>
      <c r="I61" s="282" t="s">
        <v>136</v>
      </c>
      <c r="J61" s="124" t="s">
        <v>77</v>
      </c>
      <c r="K61" s="47">
        <v>1.5358796296296297E-2</v>
      </c>
      <c r="L61" s="48">
        <f>K61+F61</f>
        <v>3.1215277777777776E-2</v>
      </c>
      <c r="M61" s="48">
        <f>L61+G61</f>
        <v>4.929398148148148E-2</v>
      </c>
      <c r="N61" s="48">
        <f>M61-K61</f>
        <v>3.3935185185185179E-2</v>
      </c>
      <c r="P61" s="104" t="s">
        <v>77</v>
      </c>
      <c r="Q61" s="106">
        <v>1.5358796296296297E-2</v>
      </c>
      <c r="R61" s="106">
        <v>3.1215277777777776E-2</v>
      </c>
      <c r="S61" s="106">
        <v>4.929398148148148E-2</v>
      </c>
      <c r="T61" s="106">
        <f t="shared" si="8"/>
        <v>1.5856481481481478E-2</v>
      </c>
      <c r="U61" s="106">
        <f t="shared" si="9"/>
        <v>1.8078703703703704E-2</v>
      </c>
      <c r="V61" s="106">
        <f t="shared" si="10"/>
        <v>3.3935185185185179E-2</v>
      </c>
      <c r="X61" s="104" t="s">
        <v>68</v>
      </c>
      <c r="Y61" s="106">
        <v>2.3831018518518519E-2</v>
      </c>
      <c r="Z61" s="106">
        <v>3.9317129629629632E-2</v>
      </c>
      <c r="AA61" s="106">
        <v>5.6724537037037046E-2</v>
      </c>
      <c r="AB61" s="106">
        <f t="shared" si="14"/>
        <v>1.5486111111111114E-2</v>
      </c>
      <c r="AC61" s="106">
        <f t="shared" si="15"/>
        <v>1.7407407407407413E-2</v>
      </c>
      <c r="AD61" s="106">
        <f t="shared" si="17"/>
        <v>3.289351851851853E-2</v>
      </c>
    </row>
    <row r="62" spans="2:30" x14ac:dyDescent="0.25">
      <c r="B62" s="43"/>
    </row>
    <row r="63" spans="2:30" x14ac:dyDescent="0.25">
      <c r="B63" s="51"/>
    </row>
    <row r="64" spans="2:30" x14ac:dyDescent="0.25">
      <c r="B64" s="33"/>
    </row>
    <row r="65" spans="2:30" ht="15.75" x14ac:dyDescent="0.25">
      <c r="B65" s="30" t="s">
        <v>43</v>
      </c>
      <c r="C65" s="158">
        <v>3.472222222222222E-3</v>
      </c>
      <c r="D65" s="47">
        <v>1.4710648148148148E-2</v>
      </c>
      <c r="E65" s="47">
        <v>2.6805555555555555E-2</v>
      </c>
      <c r="F65" s="47">
        <v>1.1238425925925926E-2</v>
      </c>
      <c r="G65" s="47">
        <v>1.2094907407407407E-2</v>
      </c>
      <c r="H65" s="48">
        <v>2.3333333333333331E-2</v>
      </c>
      <c r="I65" s="282" t="s">
        <v>136</v>
      </c>
      <c r="J65" s="124" t="s">
        <v>43</v>
      </c>
      <c r="K65" s="47">
        <v>7.1064814814814845E-3</v>
      </c>
      <c r="L65" s="48">
        <f>K65+F65</f>
        <v>1.834490740740741E-2</v>
      </c>
      <c r="M65" s="48">
        <f>L65+G65</f>
        <v>3.0439814814814815E-2</v>
      </c>
      <c r="N65" s="48">
        <f>M65-K65</f>
        <v>2.3333333333333331E-2</v>
      </c>
      <c r="P65" s="124" t="s">
        <v>43</v>
      </c>
      <c r="Q65" s="48">
        <v>7.1064814814814845E-3</v>
      </c>
      <c r="R65" s="48">
        <v>1.834490740740741E-2</v>
      </c>
      <c r="S65" s="48">
        <v>3.0439814814814815E-2</v>
      </c>
      <c r="T65" s="106">
        <f t="shared" ref="T65" si="23">R65-Q65</f>
        <v>1.1238425925925926E-2</v>
      </c>
      <c r="U65" s="106">
        <f t="shared" ref="U65" si="24">S65-R65</f>
        <v>1.2094907407407405E-2</v>
      </c>
      <c r="V65" s="106">
        <f t="shared" ref="V65" si="25">T65+U65</f>
        <v>2.3333333333333331E-2</v>
      </c>
      <c r="X65" s="124" t="s">
        <v>43</v>
      </c>
      <c r="Y65" s="48">
        <v>7.1064814814814845E-3</v>
      </c>
      <c r="Z65" s="48">
        <v>1.834490740740741E-2</v>
      </c>
      <c r="AA65" s="48">
        <v>3.0439814814814815E-2</v>
      </c>
      <c r="AB65" s="106">
        <v>1.1238425925925926E-2</v>
      </c>
      <c r="AC65" s="106">
        <v>1.2094907407407405E-2</v>
      </c>
      <c r="AD65" s="106">
        <v>2.3333333333333331E-2</v>
      </c>
    </row>
    <row r="66" spans="2:30" ht="15.75" x14ac:dyDescent="0.25">
      <c r="B66" s="30" t="s">
        <v>48</v>
      </c>
      <c r="C66" s="158">
        <v>1.9675925925925928E-3</v>
      </c>
      <c r="D66" s="47">
        <v>1.4953703703703705E-2</v>
      </c>
      <c r="E66" s="47">
        <v>2.8287037037037038E-2</v>
      </c>
      <c r="F66" s="47">
        <v>1.2986111111111111E-2</v>
      </c>
      <c r="G66" s="47">
        <v>1.3333333333333332E-2</v>
      </c>
      <c r="H66" s="48">
        <v>2.6319444444444444E-2</v>
      </c>
      <c r="I66" s="282" t="s">
        <v>136</v>
      </c>
      <c r="J66" s="124" t="s">
        <v>48</v>
      </c>
      <c r="K66" s="47">
        <v>1.0405092592592591E-2</v>
      </c>
      <c r="L66" s="48">
        <f t="shared" ref="L65:L68" si="26">K66+F66</f>
        <v>2.3391203703703702E-2</v>
      </c>
      <c r="M66" s="48">
        <f t="shared" ref="M65:M68" si="27">L66+G66</f>
        <v>3.6724537037037035E-2</v>
      </c>
      <c r="N66" s="48">
        <f t="shared" ref="N65:N68" si="28">M66-K66</f>
        <v>2.6319444444444444E-2</v>
      </c>
      <c r="P66" s="124" t="s">
        <v>48</v>
      </c>
      <c r="Q66" s="48">
        <v>1.0405092592592591E-2</v>
      </c>
      <c r="R66" s="48">
        <v>2.3391203703703702E-2</v>
      </c>
      <c r="S66" s="48">
        <v>3.6724537037037035E-2</v>
      </c>
      <c r="T66" s="106">
        <f t="shared" ref="T66:T73" si="29">R66-Q66</f>
        <v>1.2986111111111111E-2</v>
      </c>
      <c r="U66" s="106">
        <f t="shared" ref="U66:U73" si="30">S66-R66</f>
        <v>1.3333333333333332E-2</v>
      </c>
      <c r="V66" s="106">
        <f t="shared" ref="V66:V73" si="31">T66+U66</f>
        <v>2.6319444444444444E-2</v>
      </c>
      <c r="X66" s="124" t="s">
        <v>48</v>
      </c>
      <c r="Y66" s="48">
        <v>1.0405092592592591E-2</v>
      </c>
      <c r="Z66" s="48">
        <v>2.3391203703703702E-2</v>
      </c>
      <c r="AA66" s="48">
        <v>3.6724537037037035E-2</v>
      </c>
      <c r="AB66" s="106">
        <v>1.2986111111111111E-2</v>
      </c>
      <c r="AC66" s="106">
        <v>1.3333333333333332E-2</v>
      </c>
      <c r="AD66" s="106">
        <v>2.6319444444444444E-2</v>
      </c>
    </row>
    <row r="67" spans="2:30" ht="15.75" x14ac:dyDescent="0.25">
      <c r="K67" s="44"/>
      <c r="T67" s="106"/>
      <c r="U67" s="106"/>
      <c r="V67" s="106"/>
    </row>
    <row r="68" spans="2:30" ht="15.75" x14ac:dyDescent="0.25">
      <c r="B68" s="30" t="s">
        <v>98</v>
      </c>
      <c r="C68" s="158">
        <v>2.4305555555555556E-3</v>
      </c>
      <c r="D68" s="47">
        <v>1.5787037037037037E-2</v>
      </c>
      <c r="E68" s="47">
        <v>2.9699074074074072E-2</v>
      </c>
      <c r="F68" s="47">
        <v>1.3356481481481481E-2</v>
      </c>
      <c r="G68" s="47">
        <v>1.3912037037037035E-2</v>
      </c>
      <c r="H68" s="48">
        <v>2.7268518518518518E-2</v>
      </c>
      <c r="I68" s="282" t="s">
        <v>136</v>
      </c>
      <c r="J68" s="124" t="s">
        <v>98</v>
      </c>
      <c r="K68" s="47">
        <v>9.8726851851851788E-3</v>
      </c>
      <c r="L68" s="48">
        <f>K68+F68</f>
        <v>2.3229166666666662E-2</v>
      </c>
      <c r="M68" s="48">
        <f>L68+G68</f>
        <v>3.7141203703703697E-2</v>
      </c>
      <c r="N68" s="48">
        <f>M68-K68</f>
        <v>2.7268518518518518E-2</v>
      </c>
      <c r="P68" s="124" t="s">
        <v>98</v>
      </c>
      <c r="Q68" s="48">
        <v>9.8726851851851788E-3</v>
      </c>
      <c r="R68" s="48">
        <v>2.3229166666666662E-2</v>
      </c>
      <c r="S68" s="48">
        <v>3.7141203703703697E-2</v>
      </c>
      <c r="T68" s="106">
        <f t="shared" si="29"/>
        <v>1.3356481481481483E-2</v>
      </c>
      <c r="U68" s="106">
        <f t="shared" si="30"/>
        <v>1.3912037037037035E-2</v>
      </c>
      <c r="V68" s="106">
        <f t="shared" si="31"/>
        <v>2.7268518518518518E-2</v>
      </c>
      <c r="X68" s="124" t="s">
        <v>98</v>
      </c>
      <c r="Y68" s="48">
        <v>9.8726851851851788E-3</v>
      </c>
      <c r="Z68" s="48">
        <v>2.3229166666666662E-2</v>
      </c>
      <c r="AA68" s="48">
        <v>3.7141203703703697E-2</v>
      </c>
      <c r="AB68" s="106">
        <v>1.3356481481481483E-2</v>
      </c>
      <c r="AC68" s="106">
        <v>1.3912037037037035E-2</v>
      </c>
      <c r="AD68" s="106">
        <v>2.7268518518518518E-2</v>
      </c>
    </row>
    <row r="69" spans="2:30" ht="15.75" x14ac:dyDescent="0.25">
      <c r="K69" s="44"/>
      <c r="T69" s="106"/>
      <c r="U69" s="106"/>
      <c r="V69" s="106"/>
    </row>
    <row r="70" spans="2:30" ht="15.75" x14ac:dyDescent="0.25">
      <c r="B70" s="30" t="s">
        <v>100</v>
      </c>
      <c r="C70" s="47">
        <v>1.3888888888888889E-3</v>
      </c>
      <c r="D70" s="47">
        <v>1.6192129629629629E-2</v>
      </c>
      <c r="E70" s="47">
        <v>3.1435185185185184E-2</v>
      </c>
      <c r="F70" s="47">
        <v>1.480324074074074E-2</v>
      </c>
      <c r="G70" s="47">
        <v>1.5243055555555555E-2</v>
      </c>
      <c r="H70" s="48">
        <v>3.0046296296296297E-2</v>
      </c>
      <c r="I70" s="282" t="s">
        <v>136</v>
      </c>
      <c r="J70" s="124" t="s">
        <v>100</v>
      </c>
      <c r="K70" s="47">
        <v>1.4039351851851851E-2</v>
      </c>
      <c r="L70" s="48">
        <f>K70+F70</f>
        <v>2.8842592592592593E-2</v>
      </c>
      <c r="M70" s="48">
        <f>L70+G70</f>
        <v>4.4085648148148152E-2</v>
      </c>
      <c r="N70" s="48">
        <f>M70-K70</f>
        <v>3.00462962962963E-2</v>
      </c>
      <c r="P70" s="124" t="s">
        <v>100</v>
      </c>
      <c r="Q70" s="48">
        <v>1.4039351851851851E-2</v>
      </c>
      <c r="R70" s="48">
        <v>2.8842592592592593E-2</v>
      </c>
      <c r="S70" s="48">
        <v>4.4085648148148152E-2</v>
      </c>
      <c r="T70" s="106">
        <f t="shared" si="29"/>
        <v>1.4803240740740742E-2</v>
      </c>
      <c r="U70" s="106">
        <f t="shared" si="30"/>
        <v>1.5243055555555558E-2</v>
      </c>
      <c r="V70" s="106">
        <f t="shared" si="31"/>
        <v>3.00462962962963E-2</v>
      </c>
      <c r="X70" s="124" t="s">
        <v>54</v>
      </c>
      <c r="Y70" s="48">
        <v>6.9675925925925877E-3</v>
      </c>
      <c r="Z70" s="48">
        <v>1.8101851851851848E-2</v>
      </c>
      <c r="AA70" s="48">
        <v>2.9687499999999999E-2</v>
      </c>
      <c r="AB70" s="106">
        <v>1.113425925925926E-2</v>
      </c>
      <c r="AC70" s="106">
        <v>1.158564814814815E-2</v>
      </c>
      <c r="AD70" s="106">
        <v>2.2719907407407411E-2</v>
      </c>
    </row>
    <row r="71" spans="2:30" ht="15.75" x14ac:dyDescent="0.25">
      <c r="B71" s="30" t="s">
        <v>57</v>
      </c>
      <c r="C71" s="47">
        <v>1.6203703703703703E-3</v>
      </c>
      <c r="D71" s="47">
        <v>1.5266203703703705E-2</v>
      </c>
      <c r="E71" s="47">
        <v>2.9236111111111112E-2</v>
      </c>
      <c r="F71" s="47">
        <v>1.3645833333333334E-2</v>
      </c>
      <c r="G71" s="47">
        <v>1.3969907407407407E-2</v>
      </c>
      <c r="H71" s="48">
        <v>2.7615740740740743E-2</v>
      </c>
      <c r="I71" s="282" t="s">
        <v>136</v>
      </c>
      <c r="J71" s="124" t="s">
        <v>57</v>
      </c>
      <c r="K71" s="47">
        <v>1.2905092592592596E-2</v>
      </c>
      <c r="L71" s="48">
        <f>K71+F71</f>
        <v>2.6550925925925929E-2</v>
      </c>
      <c r="M71" s="48">
        <f>L71+G71</f>
        <v>4.0520833333333339E-2</v>
      </c>
      <c r="N71" s="48">
        <f>M71-K71</f>
        <v>2.7615740740740743E-2</v>
      </c>
      <c r="P71" s="124" t="s">
        <v>57</v>
      </c>
      <c r="Q71" s="48">
        <v>1.2905092592592596E-2</v>
      </c>
      <c r="R71" s="48">
        <v>2.6550925925925929E-2</v>
      </c>
      <c r="S71" s="48">
        <v>4.0520833333333339E-2</v>
      </c>
      <c r="T71" s="106">
        <f t="shared" si="29"/>
        <v>1.3645833333333333E-2</v>
      </c>
      <c r="U71" s="106">
        <f t="shared" si="30"/>
        <v>1.396990740740741E-2</v>
      </c>
      <c r="V71" s="106">
        <f t="shared" si="31"/>
        <v>2.7615740740740743E-2</v>
      </c>
      <c r="X71" s="124" t="s">
        <v>101</v>
      </c>
      <c r="Y71" s="48">
        <v>1.2928240740740744E-2</v>
      </c>
      <c r="Z71" s="48">
        <v>2.6099537037037039E-2</v>
      </c>
      <c r="AA71" s="48">
        <v>3.9942129629629633E-2</v>
      </c>
      <c r="AB71" s="106">
        <v>1.3171296296296296E-2</v>
      </c>
      <c r="AC71" s="106">
        <v>1.3842592592592594E-2</v>
      </c>
      <c r="AD71" s="106">
        <v>2.7013888888888889E-2</v>
      </c>
    </row>
    <row r="72" spans="2:30" ht="15.75" x14ac:dyDescent="0.25">
      <c r="B72" s="30" t="s">
        <v>101</v>
      </c>
      <c r="C72" s="47">
        <v>1.736111111111111E-3</v>
      </c>
      <c r="D72" s="47">
        <v>1.4907407407407406E-2</v>
      </c>
      <c r="E72" s="47">
        <v>2.8749999999999998E-2</v>
      </c>
      <c r="F72" s="47">
        <v>1.3171296296296296E-2</v>
      </c>
      <c r="G72" s="47">
        <v>1.3842592592592592E-2</v>
      </c>
      <c r="H72" s="48">
        <v>2.7013888888888886E-2</v>
      </c>
      <c r="I72" s="282" t="s">
        <v>136</v>
      </c>
      <c r="J72" s="124" t="s">
        <v>101</v>
      </c>
      <c r="K72" s="47">
        <v>1.2928240740740744E-2</v>
      </c>
      <c r="L72" s="48">
        <f>K72+F72</f>
        <v>2.6099537037037039E-2</v>
      </c>
      <c r="M72" s="48">
        <f>L72+G72</f>
        <v>3.9942129629629633E-2</v>
      </c>
      <c r="N72" s="48">
        <f>M72-K72</f>
        <v>2.7013888888888889E-2</v>
      </c>
      <c r="P72" s="124" t="s">
        <v>101</v>
      </c>
      <c r="Q72" s="48">
        <v>1.2928240740740744E-2</v>
      </c>
      <c r="R72" s="48">
        <v>2.6099537037037039E-2</v>
      </c>
      <c r="S72" s="48">
        <v>3.9942129629629633E-2</v>
      </c>
      <c r="T72" s="106">
        <f t="shared" si="29"/>
        <v>1.3171296296296296E-2</v>
      </c>
      <c r="U72" s="106">
        <f t="shared" si="30"/>
        <v>1.3842592592592594E-2</v>
      </c>
      <c r="V72" s="106">
        <f t="shared" si="31"/>
        <v>2.7013888888888889E-2</v>
      </c>
      <c r="X72" s="124" t="s">
        <v>57</v>
      </c>
      <c r="Y72" s="48">
        <v>1.2905092592592596E-2</v>
      </c>
      <c r="Z72" s="48">
        <v>2.6550925925925929E-2</v>
      </c>
      <c r="AA72" s="48">
        <v>4.0520833333333339E-2</v>
      </c>
      <c r="AB72" s="106">
        <v>1.3645833333333333E-2</v>
      </c>
      <c r="AC72" s="106">
        <v>1.396990740740741E-2</v>
      </c>
      <c r="AD72" s="106">
        <v>2.7615740740740743E-2</v>
      </c>
    </row>
    <row r="73" spans="2:30" ht="15.75" x14ac:dyDescent="0.25">
      <c r="B73" s="30" t="s">
        <v>54</v>
      </c>
      <c r="C73" s="47">
        <v>4.1666666666666666E-3</v>
      </c>
      <c r="D73" s="47">
        <v>1.5300925925925926E-2</v>
      </c>
      <c r="E73" s="47">
        <v>2.6886574074074077E-2</v>
      </c>
      <c r="F73" s="47">
        <v>1.113425925925926E-2</v>
      </c>
      <c r="G73" s="47">
        <v>1.158564814814815E-2</v>
      </c>
      <c r="H73" s="48">
        <v>2.2719907407407411E-2</v>
      </c>
      <c r="I73" s="282" t="s">
        <v>136</v>
      </c>
      <c r="J73" s="124" t="s">
        <v>54</v>
      </c>
      <c r="K73" s="47">
        <v>6.9675925925925877E-3</v>
      </c>
      <c r="L73" s="48">
        <f t="shared" ref="L73" si="32">K73+F73</f>
        <v>1.8101851851851848E-2</v>
      </c>
      <c r="M73" s="48">
        <f t="shared" ref="M73" si="33">L73+G73</f>
        <v>2.9687499999999999E-2</v>
      </c>
      <c r="N73" s="48">
        <f t="shared" ref="N73" si="34">M73-K73</f>
        <v>2.2719907407407411E-2</v>
      </c>
      <c r="P73" s="124" t="s">
        <v>54</v>
      </c>
      <c r="Q73" s="48">
        <v>6.9675925925925877E-3</v>
      </c>
      <c r="R73" s="48">
        <v>1.8101851851851848E-2</v>
      </c>
      <c r="S73" s="48">
        <v>2.9687499999999999E-2</v>
      </c>
      <c r="T73" s="106">
        <f t="shared" si="29"/>
        <v>1.113425925925926E-2</v>
      </c>
      <c r="U73" s="106">
        <f t="shared" si="30"/>
        <v>1.158564814814815E-2</v>
      </c>
      <c r="V73" s="106">
        <f t="shared" si="31"/>
        <v>2.2719907407407411E-2</v>
      </c>
      <c r="X73" s="124" t="s">
        <v>100</v>
      </c>
      <c r="Y73" s="48">
        <v>1.4039351851851851E-2</v>
      </c>
      <c r="Z73" s="48">
        <v>2.8842592592592593E-2</v>
      </c>
      <c r="AA73" s="48">
        <v>4.4085648148148152E-2</v>
      </c>
      <c r="AB73" s="106">
        <v>1.4803240740740742E-2</v>
      </c>
      <c r="AC73" s="106">
        <v>1.5243055555555558E-2</v>
      </c>
      <c r="AD73" s="106">
        <v>3.00462962962963E-2</v>
      </c>
    </row>
    <row r="76" spans="2:30" x14ac:dyDescent="0.25">
      <c r="J76" s="67"/>
      <c r="K76" s="51"/>
    </row>
    <row r="77" spans="2:30" x14ac:dyDescent="0.25">
      <c r="J77" s="67"/>
      <c r="K77" s="51"/>
    </row>
  </sheetData>
  <sortState ref="B44:B63">
    <sortCondition ref="B50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6"/>
  <sheetViews>
    <sheetView zoomScale="80" zoomScaleNormal="80" workbookViewId="0">
      <selection activeCell="L18" sqref="L18"/>
    </sheetView>
  </sheetViews>
  <sheetFormatPr defaultRowHeight="15" x14ac:dyDescent="0.25"/>
  <cols>
    <col min="2" max="2" width="24.140625" customWidth="1"/>
    <col min="3" max="3" width="14.140625" customWidth="1"/>
    <col min="9" max="9" width="11.42578125" customWidth="1"/>
    <col min="11" max="11" width="9.7109375" customWidth="1"/>
    <col min="12" max="12" width="10.140625" style="61" customWidth="1"/>
    <col min="15" max="15" width="24.7109375" customWidth="1"/>
    <col min="16" max="16" width="14.28515625" customWidth="1"/>
  </cols>
  <sheetData>
    <row r="1" spans="1:33" ht="15.75" x14ac:dyDescent="0.25">
      <c r="A1" s="1"/>
      <c r="B1" s="2" t="s">
        <v>0</v>
      </c>
      <c r="C1" s="3"/>
      <c r="D1" s="3"/>
      <c r="E1" s="3"/>
      <c r="F1" s="3"/>
      <c r="G1" s="3"/>
      <c r="N1" s="155" t="s">
        <v>118</v>
      </c>
    </row>
    <row r="2" spans="1:33" ht="15.75" x14ac:dyDescent="0.25">
      <c r="A2" s="293" t="s">
        <v>148</v>
      </c>
      <c r="B2" s="6"/>
      <c r="C2" s="6"/>
      <c r="D2" s="6"/>
      <c r="E2" s="6"/>
      <c r="F2" s="6"/>
      <c r="G2" s="6"/>
      <c r="H2" s="45"/>
      <c r="I2" s="42" t="s">
        <v>6</v>
      </c>
      <c r="K2" s="45"/>
      <c r="L2" s="62"/>
      <c r="N2" s="5"/>
      <c r="O2" s="59"/>
      <c r="P2" s="59"/>
      <c r="Q2" s="59"/>
      <c r="R2" s="59"/>
      <c r="S2" s="59"/>
      <c r="T2" s="97"/>
      <c r="U2" s="95"/>
      <c r="V2" s="33"/>
    </row>
    <row r="3" spans="1:33" ht="15.75" x14ac:dyDescent="0.25">
      <c r="A3" s="8"/>
      <c r="B3" s="8"/>
      <c r="C3" s="8" t="s">
        <v>1</v>
      </c>
      <c r="D3" s="8" t="s">
        <v>2</v>
      </c>
      <c r="E3" s="1" t="s">
        <v>3</v>
      </c>
      <c r="F3" s="156" t="s">
        <v>85</v>
      </c>
      <c r="G3" s="41" t="s">
        <v>87</v>
      </c>
      <c r="H3" s="41" t="s">
        <v>85</v>
      </c>
      <c r="I3" s="272" t="s">
        <v>91</v>
      </c>
      <c r="J3" s="273"/>
      <c r="K3" s="11" t="s">
        <v>92</v>
      </c>
      <c r="L3" s="62"/>
      <c r="M3" s="46"/>
      <c r="N3" s="98"/>
      <c r="O3" s="98"/>
      <c r="P3" s="98" t="s">
        <v>1</v>
      </c>
      <c r="Q3" s="98" t="s">
        <v>2</v>
      </c>
      <c r="R3" s="99" t="s">
        <v>3</v>
      </c>
      <c r="S3" s="269" t="s">
        <v>133</v>
      </c>
      <c r="T3" s="270"/>
      <c r="U3" s="271"/>
      <c r="V3" s="46"/>
    </row>
    <row r="4" spans="1:33" ht="15.75" x14ac:dyDescent="0.25">
      <c r="A4" s="10" t="s">
        <v>79</v>
      </c>
      <c r="B4" s="10" t="s">
        <v>8</v>
      </c>
      <c r="C4" s="10" t="s">
        <v>9</v>
      </c>
      <c r="D4" s="10" t="s">
        <v>10</v>
      </c>
      <c r="E4" s="10" t="s">
        <v>11</v>
      </c>
      <c r="F4" s="157" t="s">
        <v>86</v>
      </c>
      <c r="G4" s="10" t="s">
        <v>88</v>
      </c>
      <c r="H4" s="10" t="s">
        <v>89</v>
      </c>
      <c r="I4" s="10" t="s">
        <v>12</v>
      </c>
      <c r="J4" s="11" t="s">
        <v>13</v>
      </c>
      <c r="K4" s="11" t="s">
        <v>93</v>
      </c>
      <c r="L4" s="63" t="s">
        <v>94</v>
      </c>
      <c r="M4" s="46"/>
      <c r="N4" s="25" t="s">
        <v>79</v>
      </c>
      <c r="O4" s="25" t="s">
        <v>8</v>
      </c>
      <c r="P4" s="25" t="s">
        <v>9</v>
      </c>
      <c r="Q4" s="25" t="s">
        <v>10</v>
      </c>
      <c r="R4" s="25" t="s">
        <v>11</v>
      </c>
      <c r="S4" s="25" t="s">
        <v>106</v>
      </c>
      <c r="T4" s="100" t="s">
        <v>107</v>
      </c>
      <c r="U4" s="160" t="s">
        <v>108</v>
      </c>
    </row>
    <row r="5" spans="1:33" ht="15.75" x14ac:dyDescent="0.25">
      <c r="A5" s="38" t="s">
        <v>16</v>
      </c>
      <c r="F5" s="70"/>
      <c r="N5" s="38" t="s">
        <v>16</v>
      </c>
      <c r="O5" s="101"/>
      <c r="P5" s="102"/>
      <c r="Q5" s="103"/>
      <c r="R5" s="95"/>
      <c r="S5" s="95"/>
      <c r="T5" s="95"/>
      <c r="U5" s="155"/>
      <c r="AA5" s="33"/>
      <c r="AB5" s="33"/>
      <c r="AC5" s="33"/>
      <c r="AD5" s="33"/>
      <c r="AE5" s="33"/>
      <c r="AF5" s="33"/>
    </row>
    <row r="6" spans="1:33" ht="15.75" x14ac:dyDescent="0.25">
      <c r="A6" s="32">
        <v>1</v>
      </c>
      <c r="B6" s="30" t="s">
        <v>80</v>
      </c>
      <c r="C6" s="53" t="s">
        <v>103</v>
      </c>
      <c r="D6" s="32">
        <v>2004</v>
      </c>
      <c r="E6" s="32">
        <v>1</v>
      </c>
      <c r="F6" s="158">
        <v>0</v>
      </c>
      <c r="G6" s="47">
        <v>7.3148148148148148E-3</v>
      </c>
      <c r="H6" s="47">
        <v>1.4849537037037036E-2</v>
      </c>
      <c r="I6" s="47">
        <f>G6-F6</f>
        <v>7.3148148148148148E-3</v>
      </c>
      <c r="J6" s="47">
        <f>H6-G6</f>
        <v>7.5347222222222213E-3</v>
      </c>
      <c r="K6" s="48">
        <f>H6-F6</f>
        <v>1.4849537037037036E-2</v>
      </c>
      <c r="L6" s="64">
        <f>SUM(I6:J6)</f>
        <v>1.4849537037037036E-2</v>
      </c>
      <c r="N6" s="32">
        <v>1</v>
      </c>
      <c r="O6" s="30" t="s">
        <v>80</v>
      </c>
      <c r="P6" s="53" t="s">
        <v>103</v>
      </c>
      <c r="Q6" s="32">
        <v>2004</v>
      </c>
      <c r="R6" s="32">
        <v>1</v>
      </c>
      <c r="S6" s="106">
        <v>7.3148148148148148E-3</v>
      </c>
      <c r="T6" s="106">
        <v>7.5347222222222213E-3</v>
      </c>
      <c r="U6" s="161">
        <v>1.4849537037037036E-2</v>
      </c>
      <c r="AA6" s="88"/>
      <c r="AB6" s="54"/>
      <c r="AC6" s="54"/>
      <c r="AD6" s="54"/>
      <c r="AE6" s="54"/>
      <c r="AF6" s="51"/>
    </row>
    <row r="7" spans="1:33" ht="15.75" x14ac:dyDescent="0.25">
      <c r="A7" s="32">
        <v>4</v>
      </c>
      <c r="B7" s="30" t="s">
        <v>68</v>
      </c>
      <c r="C7" s="30" t="s">
        <v>32</v>
      </c>
      <c r="D7" s="32">
        <v>1998</v>
      </c>
      <c r="E7" s="32">
        <v>1</v>
      </c>
      <c r="F7" s="158">
        <v>6.9444444444444447E-4</v>
      </c>
      <c r="G7" s="47">
        <v>1.6180555555555556E-2</v>
      </c>
      <c r="H7" s="47">
        <v>3.3587962962962965E-2</v>
      </c>
      <c r="I7" s="47">
        <f t="shared" ref="I7:J26" si="0">G7-F7</f>
        <v>1.5486111111111112E-2</v>
      </c>
      <c r="J7" s="47">
        <f t="shared" si="0"/>
        <v>1.740740740740741E-2</v>
      </c>
      <c r="K7" s="48">
        <f t="shared" ref="K7:K26" si="1">H7-F7</f>
        <v>3.2893518518518523E-2</v>
      </c>
      <c r="L7" s="64">
        <f t="shared" ref="L7:L26" si="2">SUM(I7:J7)</f>
        <v>3.2893518518518523E-2</v>
      </c>
      <c r="N7" s="32">
        <v>10</v>
      </c>
      <c r="O7" s="30" t="s">
        <v>81</v>
      </c>
      <c r="P7" s="53" t="s">
        <v>103</v>
      </c>
      <c r="Q7" s="32">
        <v>2005</v>
      </c>
      <c r="R7" s="32">
        <v>1</v>
      </c>
      <c r="S7" s="106">
        <v>7.9861111111111105E-3</v>
      </c>
      <c r="T7" s="106">
        <v>8.2407407407407447E-3</v>
      </c>
      <c r="U7" s="161">
        <v>1.6226851851851853E-2</v>
      </c>
      <c r="AA7" s="88"/>
      <c r="AB7" s="54"/>
      <c r="AC7" s="54"/>
      <c r="AD7" s="54"/>
      <c r="AE7" s="54"/>
      <c r="AF7" s="51"/>
    </row>
    <row r="8" spans="1:33" ht="15.75" x14ac:dyDescent="0.25">
      <c r="A8" s="190">
        <v>37</v>
      </c>
      <c r="B8" s="191" t="s">
        <v>109</v>
      </c>
      <c r="C8" s="192" t="s">
        <v>84</v>
      </c>
      <c r="D8" s="190">
        <v>2004</v>
      </c>
      <c r="E8" s="190">
        <v>1</v>
      </c>
      <c r="F8" s="193">
        <v>6.9444444444444447E-4</v>
      </c>
      <c r="G8" s="194">
        <v>1.0717592592592593E-2</v>
      </c>
      <c r="H8" s="194">
        <v>2.2187499999999999E-2</v>
      </c>
      <c r="I8" s="194">
        <f>G8-F8</f>
        <v>1.0023148148148149E-2</v>
      </c>
      <c r="J8" s="194">
        <f t="shared" si="0"/>
        <v>1.1469907407407406E-2</v>
      </c>
      <c r="K8" s="195">
        <f t="shared" si="1"/>
        <v>2.1493055555555553E-2</v>
      </c>
      <c r="L8" s="196">
        <f t="shared" si="2"/>
        <v>2.1493055555555557E-2</v>
      </c>
      <c r="N8" s="32">
        <v>13</v>
      </c>
      <c r="O8" s="30" t="s">
        <v>72</v>
      </c>
      <c r="P8" s="53" t="s">
        <v>103</v>
      </c>
      <c r="Q8" s="32">
        <v>2008</v>
      </c>
      <c r="R8" s="32">
        <v>0</v>
      </c>
      <c r="S8" s="106">
        <v>8.0787037037037025E-3</v>
      </c>
      <c r="T8" s="106">
        <v>8.4143518518518499E-3</v>
      </c>
      <c r="U8" s="161">
        <v>1.6493055555555552E-2</v>
      </c>
      <c r="AA8" s="88"/>
      <c r="AB8" s="54"/>
      <c r="AC8" s="54"/>
      <c r="AD8" s="54"/>
      <c r="AE8" s="54"/>
      <c r="AF8" s="51"/>
    </row>
    <row r="9" spans="1:33" ht="15.75" x14ac:dyDescent="0.25">
      <c r="A9" s="32">
        <v>5</v>
      </c>
      <c r="B9" s="30" t="s">
        <v>82</v>
      </c>
      <c r="C9" s="30" t="s">
        <v>44</v>
      </c>
      <c r="D9" s="32">
        <v>1984</v>
      </c>
      <c r="E9" s="32">
        <v>2</v>
      </c>
      <c r="F9" s="158">
        <v>8.1018518518518516E-4</v>
      </c>
      <c r="G9" s="47">
        <v>1.539351851851852E-2</v>
      </c>
      <c r="H9" s="47">
        <v>3.0243055555555554E-2</v>
      </c>
      <c r="I9" s="47">
        <f t="shared" si="0"/>
        <v>1.4583333333333335E-2</v>
      </c>
      <c r="J9" s="47">
        <f t="shared" si="0"/>
        <v>1.4849537037037034E-2</v>
      </c>
      <c r="K9" s="48">
        <f t="shared" si="1"/>
        <v>2.943287037037037E-2</v>
      </c>
      <c r="L9" s="64">
        <f t="shared" si="2"/>
        <v>2.943287037037037E-2</v>
      </c>
      <c r="N9" s="32">
        <v>22</v>
      </c>
      <c r="O9" s="30" t="s">
        <v>74</v>
      </c>
      <c r="P9" s="53" t="s">
        <v>84</v>
      </c>
      <c r="Q9" s="32">
        <v>1987</v>
      </c>
      <c r="R9" s="32">
        <v>2</v>
      </c>
      <c r="S9" s="106">
        <v>9.1550925925925931E-3</v>
      </c>
      <c r="T9" s="106">
        <v>9.4560185185185181E-3</v>
      </c>
      <c r="U9" s="161">
        <v>1.8611111111111113E-2</v>
      </c>
      <c r="AA9" s="88"/>
      <c r="AB9" s="54"/>
      <c r="AC9" s="54"/>
      <c r="AD9" s="54"/>
      <c r="AE9" s="54"/>
      <c r="AF9" s="51"/>
    </row>
    <row r="10" spans="1:33" ht="15.75" x14ac:dyDescent="0.25">
      <c r="A10" s="32">
        <v>8</v>
      </c>
      <c r="B10" s="30" t="s">
        <v>77</v>
      </c>
      <c r="C10" s="186" t="s">
        <v>116</v>
      </c>
      <c r="D10" s="32">
        <v>1988</v>
      </c>
      <c r="E10" s="32">
        <v>2</v>
      </c>
      <c r="F10" s="158">
        <v>1.1574074074074073E-3</v>
      </c>
      <c r="G10" s="47">
        <v>1.7013888888888887E-2</v>
      </c>
      <c r="H10" s="47">
        <v>3.5092592592592592E-2</v>
      </c>
      <c r="I10" s="47">
        <f t="shared" si="0"/>
        <v>1.5856481481481478E-2</v>
      </c>
      <c r="J10" s="47">
        <f t="shared" si="0"/>
        <v>1.8078703703703704E-2</v>
      </c>
      <c r="K10" s="48">
        <f t="shared" si="1"/>
        <v>3.3935185185185186E-2</v>
      </c>
      <c r="L10" s="64">
        <f t="shared" si="2"/>
        <v>3.3935185185185179E-2</v>
      </c>
      <c r="N10" s="32">
        <v>24</v>
      </c>
      <c r="O10" s="30" t="s">
        <v>75</v>
      </c>
      <c r="P10" s="53" t="s">
        <v>103</v>
      </c>
      <c r="Q10" s="32">
        <v>2008</v>
      </c>
      <c r="R10" s="32">
        <v>0</v>
      </c>
      <c r="S10" s="106">
        <v>9.2939814814814795E-3</v>
      </c>
      <c r="T10" s="106">
        <v>9.6643518518518528E-3</v>
      </c>
      <c r="U10" s="161">
        <v>1.8958333333333334E-2</v>
      </c>
      <c r="AA10" s="88"/>
      <c r="AB10" s="54"/>
      <c r="AC10" s="54"/>
      <c r="AD10" s="54"/>
      <c r="AE10" s="54"/>
      <c r="AF10" s="51"/>
    </row>
    <row r="11" spans="1:33" ht="15.75" x14ac:dyDescent="0.25">
      <c r="A11" s="32">
        <v>10</v>
      </c>
      <c r="B11" s="30" t="s">
        <v>81</v>
      </c>
      <c r="C11" s="53" t="s">
        <v>103</v>
      </c>
      <c r="D11" s="32">
        <v>2005</v>
      </c>
      <c r="E11" s="32">
        <v>1</v>
      </c>
      <c r="F11" s="158">
        <v>1.3310185185185185E-3</v>
      </c>
      <c r="G11" s="47">
        <v>9.3171296296296283E-3</v>
      </c>
      <c r="H11" s="47">
        <v>1.7557870370370373E-2</v>
      </c>
      <c r="I11" s="47">
        <f t="shared" si="0"/>
        <v>7.9861111111111105E-3</v>
      </c>
      <c r="J11" s="47">
        <f t="shared" si="0"/>
        <v>8.2407407407407447E-3</v>
      </c>
      <c r="K11" s="48">
        <f t="shared" si="1"/>
        <v>1.6226851851851853E-2</v>
      </c>
      <c r="L11" s="64">
        <f t="shared" si="2"/>
        <v>1.6226851851851853E-2</v>
      </c>
      <c r="N11" s="32">
        <v>27</v>
      </c>
      <c r="O11" s="30" t="s">
        <v>24</v>
      </c>
      <c r="P11" s="30" t="s">
        <v>20</v>
      </c>
      <c r="Q11" s="32">
        <v>1974</v>
      </c>
      <c r="R11" s="32">
        <v>3</v>
      </c>
      <c r="S11" s="106">
        <v>9.432870370370371E-3</v>
      </c>
      <c r="T11" s="106">
        <v>9.7337962962962925E-3</v>
      </c>
      <c r="U11" s="161">
        <v>1.9166666666666665E-2</v>
      </c>
      <c r="AA11" s="88"/>
      <c r="AB11" s="54"/>
      <c r="AC11" s="54"/>
      <c r="AD11" s="54"/>
      <c r="AE11" s="54"/>
      <c r="AF11" s="51"/>
    </row>
    <row r="12" spans="1:33" ht="15.75" x14ac:dyDescent="0.25">
      <c r="A12" s="32">
        <v>13</v>
      </c>
      <c r="B12" s="30" t="s">
        <v>72</v>
      </c>
      <c r="C12" s="53" t="s">
        <v>103</v>
      </c>
      <c r="D12" s="32">
        <v>2008</v>
      </c>
      <c r="E12" s="32">
        <v>0</v>
      </c>
      <c r="F12" s="158">
        <v>1.4930555555555556E-3</v>
      </c>
      <c r="G12" s="47">
        <v>9.571759259259259E-3</v>
      </c>
      <c r="H12" s="47">
        <v>1.7986111111111109E-2</v>
      </c>
      <c r="I12" s="47">
        <f t="shared" si="0"/>
        <v>8.0787037037037025E-3</v>
      </c>
      <c r="J12" s="47">
        <f t="shared" si="0"/>
        <v>8.4143518518518499E-3</v>
      </c>
      <c r="K12" s="48">
        <f t="shared" si="1"/>
        <v>1.6493055555555552E-2</v>
      </c>
      <c r="L12" s="64">
        <f t="shared" si="2"/>
        <v>1.6493055555555552E-2</v>
      </c>
      <c r="N12" s="32">
        <v>21</v>
      </c>
      <c r="O12" s="30" t="s">
        <v>67</v>
      </c>
      <c r="P12" s="30" t="s">
        <v>38</v>
      </c>
      <c r="Q12" s="32">
        <v>1968</v>
      </c>
      <c r="R12" s="32">
        <v>4</v>
      </c>
      <c r="S12" s="106">
        <v>9.432870370370371E-3</v>
      </c>
      <c r="T12" s="106">
        <v>9.8032407407407391E-3</v>
      </c>
      <c r="U12" s="161">
        <v>1.923611111111111E-2</v>
      </c>
      <c r="AA12" s="88"/>
      <c r="AB12" s="54"/>
      <c r="AC12" s="54"/>
      <c r="AD12" s="54"/>
      <c r="AE12" s="54"/>
      <c r="AF12" s="51"/>
    </row>
    <row r="13" spans="1:33" ht="15.75" x14ac:dyDescent="0.25">
      <c r="A13" s="32">
        <v>18</v>
      </c>
      <c r="B13" s="30" t="s">
        <v>42</v>
      </c>
      <c r="C13" s="30" t="s">
        <v>32</v>
      </c>
      <c r="D13" s="32">
        <v>1972</v>
      </c>
      <c r="E13" s="32">
        <v>4</v>
      </c>
      <c r="F13" s="158">
        <v>2.0833333333333333E-3</v>
      </c>
      <c r="G13" s="47">
        <v>1.5555555555555553E-2</v>
      </c>
      <c r="H13" s="47">
        <v>2.9490740740740744E-2</v>
      </c>
      <c r="I13" s="47">
        <f t="shared" si="0"/>
        <v>1.3472222222222221E-2</v>
      </c>
      <c r="J13" s="47">
        <f t="shared" si="0"/>
        <v>1.3935185185185191E-2</v>
      </c>
      <c r="K13" s="48">
        <f t="shared" si="1"/>
        <v>2.7407407407407412E-2</v>
      </c>
      <c r="L13" s="64">
        <f t="shared" si="2"/>
        <v>2.7407407407407412E-2</v>
      </c>
      <c r="N13" s="32">
        <v>31</v>
      </c>
      <c r="O13" s="30" t="s">
        <v>28</v>
      </c>
      <c r="P13" s="30" t="s">
        <v>32</v>
      </c>
      <c r="Q13" s="32">
        <v>1966</v>
      </c>
      <c r="R13" s="32">
        <v>4</v>
      </c>
      <c r="S13" s="106">
        <v>9.2013888888888874E-3</v>
      </c>
      <c r="T13" s="106">
        <v>1.0046296296296294E-2</v>
      </c>
      <c r="U13" s="161">
        <v>1.9247685185185184E-2</v>
      </c>
      <c r="AA13" s="88"/>
      <c r="AB13" s="54"/>
      <c r="AC13" s="54"/>
      <c r="AD13" s="54"/>
      <c r="AE13" s="54"/>
      <c r="AF13" s="51"/>
    </row>
    <row r="14" spans="1:33" ht="15.75" x14ac:dyDescent="0.25">
      <c r="A14" s="32">
        <v>21</v>
      </c>
      <c r="B14" s="30" t="s">
        <v>67</v>
      </c>
      <c r="C14" s="30" t="s">
        <v>38</v>
      </c>
      <c r="D14" s="32">
        <v>1968</v>
      </c>
      <c r="E14" s="32">
        <v>4</v>
      </c>
      <c r="F14" s="158">
        <v>2.9513888888888888E-3</v>
      </c>
      <c r="G14" s="47">
        <v>1.238425925925926E-2</v>
      </c>
      <c r="H14" s="47">
        <v>2.2187499999999999E-2</v>
      </c>
      <c r="I14" s="47">
        <f t="shared" si="0"/>
        <v>9.432870370370371E-3</v>
      </c>
      <c r="J14" s="47">
        <f t="shared" si="0"/>
        <v>9.8032407407407391E-3</v>
      </c>
      <c r="K14" s="48">
        <f t="shared" si="1"/>
        <v>1.923611111111111E-2</v>
      </c>
      <c r="L14" s="64">
        <f t="shared" si="2"/>
        <v>1.923611111111111E-2</v>
      </c>
      <c r="N14" s="32">
        <v>32</v>
      </c>
      <c r="O14" s="30" t="s">
        <v>66</v>
      </c>
      <c r="P14" s="30" t="s">
        <v>20</v>
      </c>
      <c r="Q14" s="32">
        <v>1970</v>
      </c>
      <c r="R14" s="32">
        <v>4</v>
      </c>
      <c r="S14" s="106">
        <v>9.3402777777777772E-3</v>
      </c>
      <c r="T14" s="106">
        <v>1.0034722222222221E-2</v>
      </c>
      <c r="U14" s="161">
        <v>1.9375E-2</v>
      </c>
      <c r="AA14" s="88"/>
      <c r="AB14" s="54"/>
      <c r="AC14" s="54"/>
      <c r="AD14" s="54"/>
      <c r="AE14" s="54"/>
      <c r="AF14" s="51"/>
    </row>
    <row r="15" spans="1:33" ht="15.75" x14ac:dyDescent="0.25">
      <c r="A15" s="32">
        <v>22</v>
      </c>
      <c r="B15" s="30" t="s">
        <v>74</v>
      </c>
      <c r="C15" s="53" t="s">
        <v>84</v>
      </c>
      <c r="D15" s="32">
        <v>1987</v>
      </c>
      <c r="E15" s="32">
        <v>2</v>
      </c>
      <c r="F15" s="158">
        <v>2.9861111111111113E-3</v>
      </c>
      <c r="G15" s="47">
        <v>1.2141203703703704E-2</v>
      </c>
      <c r="H15" s="47">
        <v>2.1597222222222223E-2</v>
      </c>
      <c r="I15" s="47">
        <f t="shared" si="0"/>
        <v>9.1550925925925931E-3</v>
      </c>
      <c r="J15" s="47">
        <f t="shared" si="0"/>
        <v>9.4560185185185181E-3</v>
      </c>
      <c r="K15" s="48">
        <f t="shared" si="1"/>
        <v>1.8611111111111113E-2</v>
      </c>
      <c r="L15" s="64">
        <f t="shared" si="2"/>
        <v>1.8611111111111113E-2</v>
      </c>
      <c r="N15" s="32">
        <v>36</v>
      </c>
      <c r="O15" s="30" t="s">
        <v>34</v>
      </c>
      <c r="P15" s="30" t="s">
        <v>35</v>
      </c>
      <c r="Q15" s="32">
        <v>1984</v>
      </c>
      <c r="R15" s="32">
        <v>2</v>
      </c>
      <c r="S15" s="106">
        <v>1.0462962962962962E-2</v>
      </c>
      <c r="T15" s="106">
        <v>1.0671296296296293E-2</v>
      </c>
      <c r="U15" s="161">
        <v>2.1134259259259255E-2</v>
      </c>
      <c r="AA15" s="88"/>
      <c r="AB15" s="54"/>
      <c r="AC15" s="54"/>
      <c r="AD15" s="54"/>
      <c r="AE15" s="54"/>
      <c r="AF15" s="51"/>
    </row>
    <row r="16" spans="1:33" ht="15.75" x14ac:dyDescent="0.25">
      <c r="A16" s="32">
        <v>24</v>
      </c>
      <c r="B16" s="30" t="s">
        <v>75</v>
      </c>
      <c r="C16" s="53" t="s">
        <v>103</v>
      </c>
      <c r="D16" s="32">
        <v>2008</v>
      </c>
      <c r="E16" s="32">
        <v>0</v>
      </c>
      <c r="F16" s="158">
        <v>3.1365740740740742E-3</v>
      </c>
      <c r="G16" s="47">
        <v>1.2430555555555554E-2</v>
      </c>
      <c r="H16" s="47">
        <v>2.2094907407407407E-2</v>
      </c>
      <c r="I16" s="47">
        <f t="shared" si="0"/>
        <v>9.2939814814814795E-3</v>
      </c>
      <c r="J16" s="47">
        <f t="shared" si="0"/>
        <v>9.6643518518518528E-3</v>
      </c>
      <c r="K16" s="48">
        <f t="shared" si="1"/>
        <v>1.8958333333333334E-2</v>
      </c>
      <c r="L16" s="64">
        <f t="shared" si="2"/>
        <v>1.8958333333333334E-2</v>
      </c>
      <c r="N16" s="190">
        <v>37</v>
      </c>
      <c r="O16" s="191" t="s">
        <v>109</v>
      </c>
      <c r="P16" s="192" t="s">
        <v>84</v>
      </c>
      <c r="Q16" s="190">
        <v>2004</v>
      </c>
      <c r="R16" s="190">
        <v>1</v>
      </c>
      <c r="S16" s="197">
        <v>1.0023148148148149E-2</v>
      </c>
      <c r="T16" s="197">
        <v>1.1469907407407406E-2</v>
      </c>
      <c r="U16" s="198">
        <v>2.1493055555555553E-2</v>
      </c>
      <c r="W16" t="s">
        <v>111</v>
      </c>
      <c r="AA16" s="91"/>
      <c r="AB16" s="55"/>
      <c r="AC16" s="55"/>
      <c r="AD16" s="55"/>
      <c r="AE16" s="55"/>
      <c r="AF16" s="209"/>
      <c r="AG16" s="115"/>
    </row>
    <row r="17" spans="1:32" ht="15.75" x14ac:dyDescent="0.25">
      <c r="A17" s="32">
        <v>27</v>
      </c>
      <c r="B17" s="30" t="s">
        <v>24</v>
      </c>
      <c r="C17" s="30" t="s">
        <v>20</v>
      </c>
      <c r="D17" s="32">
        <v>1974</v>
      </c>
      <c r="E17" s="32">
        <v>3</v>
      </c>
      <c r="F17" s="158">
        <v>3.6111111111111114E-3</v>
      </c>
      <c r="G17" s="47">
        <v>1.3043981481481483E-2</v>
      </c>
      <c r="H17" s="47">
        <v>2.2777777777777775E-2</v>
      </c>
      <c r="I17" s="47">
        <f t="shared" si="0"/>
        <v>9.432870370370371E-3</v>
      </c>
      <c r="J17" s="47">
        <f t="shared" si="0"/>
        <v>9.7337962962962925E-3</v>
      </c>
      <c r="K17" s="48">
        <f t="shared" si="1"/>
        <v>1.9166666666666665E-2</v>
      </c>
      <c r="L17" s="64">
        <f t="shared" si="2"/>
        <v>1.9166666666666665E-2</v>
      </c>
      <c r="N17" s="32">
        <v>29</v>
      </c>
      <c r="O17" s="30" t="s">
        <v>39</v>
      </c>
      <c r="P17" s="30" t="s">
        <v>32</v>
      </c>
      <c r="Q17" s="32">
        <v>1978</v>
      </c>
      <c r="R17" s="32">
        <v>3</v>
      </c>
      <c r="S17" s="106">
        <v>1.0798611111111111E-2</v>
      </c>
      <c r="T17" s="106">
        <v>1.1435185185185182E-2</v>
      </c>
      <c r="U17" s="161">
        <v>2.2233796296296293E-2</v>
      </c>
      <c r="AA17" s="88"/>
      <c r="AB17" s="54"/>
      <c r="AC17" s="54"/>
      <c r="AD17" s="54"/>
      <c r="AE17" s="54"/>
      <c r="AF17" s="51"/>
    </row>
    <row r="18" spans="1:32" ht="15.75" x14ac:dyDescent="0.25">
      <c r="A18" s="32">
        <v>29</v>
      </c>
      <c r="B18" s="30" t="s">
        <v>39</v>
      </c>
      <c r="C18" s="30" t="s">
        <v>32</v>
      </c>
      <c r="D18" s="32">
        <v>1978</v>
      </c>
      <c r="E18" s="32">
        <v>3</v>
      </c>
      <c r="F18" s="158">
        <v>3.8194444444444443E-3</v>
      </c>
      <c r="G18" s="47">
        <v>1.4618055555555556E-2</v>
      </c>
      <c r="H18" s="47">
        <v>2.6053240740740738E-2</v>
      </c>
      <c r="I18" s="47">
        <f t="shared" si="0"/>
        <v>1.0798611111111111E-2</v>
      </c>
      <c r="J18" s="47">
        <f t="shared" si="0"/>
        <v>1.1435185185185182E-2</v>
      </c>
      <c r="K18" s="48">
        <f t="shared" si="1"/>
        <v>2.2233796296296293E-2</v>
      </c>
      <c r="L18" s="64">
        <f t="shared" si="2"/>
        <v>2.2233796296296293E-2</v>
      </c>
      <c r="N18" s="32">
        <v>34</v>
      </c>
      <c r="O18" s="30" t="s">
        <v>37</v>
      </c>
      <c r="P18" s="30" t="s">
        <v>38</v>
      </c>
      <c r="Q18" s="32">
        <v>1968</v>
      </c>
      <c r="R18" s="32">
        <v>4</v>
      </c>
      <c r="S18" s="106">
        <v>1.1122685185185187E-2</v>
      </c>
      <c r="T18" s="106">
        <v>1.1354166666666665E-2</v>
      </c>
      <c r="U18" s="161">
        <v>2.2476851851851852E-2</v>
      </c>
      <c r="AA18" s="88"/>
      <c r="AB18" s="54"/>
      <c r="AC18" s="54"/>
      <c r="AD18" s="54"/>
      <c r="AE18" s="54"/>
      <c r="AF18" s="51"/>
    </row>
    <row r="19" spans="1:32" ht="15.75" x14ac:dyDescent="0.25">
      <c r="A19" s="32">
        <v>31</v>
      </c>
      <c r="B19" s="30" t="s">
        <v>28</v>
      </c>
      <c r="C19" s="30" t="s">
        <v>32</v>
      </c>
      <c r="D19" s="32">
        <v>1966</v>
      </c>
      <c r="E19" s="32">
        <v>4</v>
      </c>
      <c r="F19" s="158">
        <v>4.31712962962963E-3</v>
      </c>
      <c r="G19" s="47">
        <v>1.3518518518518518E-2</v>
      </c>
      <c r="H19" s="47">
        <v>2.3564814814814813E-2</v>
      </c>
      <c r="I19" s="47">
        <f t="shared" si="0"/>
        <v>9.2013888888888874E-3</v>
      </c>
      <c r="J19" s="47">
        <f t="shared" si="0"/>
        <v>1.0046296296296294E-2</v>
      </c>
      <c r="K19" s="48">
        <f t="shared" si="1"/>
        <v>1.9247685185185184E-2</v>
      </c>
      <c r="L19" s="64">
        <f t="shared" si="2"/>
        <v>1.924768518518518E-2</v>
      </c>
      <c r="N19" s="32">
        <v>35</v>
      </c>
      <c r="O19" s="30" t="s">
        <v>41</v>
      </c>
      <c r="P19" s="30" t="s">
        <v>32</v>
      </c>
      <c r="Q19" s="32">
        <v>1989</v>
      </c>
      <c r="R19" s="32">
        <v>2</v>
      </c>
      <c r="S19" s="106">
        <v>1.2962962962962961E-2</v>
      </c>
      <c r="T19" s="106">
        <v>1.3368055555555557E-2</v>
      </c>
      <c r="U19" s="161">
        <v>2.6331018518518517E-2</v>
      </c>
      <c r="AA19" s="88"/>
      <c r="AB19" s="54"/>
      <c r="AC19" s="54"/>
      <c r="AD19" s="54"/>
      <c r="AE19" s="54"/>
      <c r="AF19" s="51"/>
    </row>
    <row r="20" spans="1:32" ht="15.75" x14ac:dyDescent="0.25">
      <c r="A20" s="32">
        <v>32</v>
      </c>
      <c r="B20" s="30" t="s">
        <v>66</v>
      </c>
      <c r="C20" s="30" t="s">
        <v>20</v>
      </c>
      <c r="D20" s="32">
        <v>1970</v>
      </c>
      <c r="E20" s="32">
        <v>4</v>
      </c>
      <c r="F20" s="158">
        <v>4.4791666666666669E-3</v>
      </c>
      <c r="G20" s="47">
        <v>1.3819444444444445E-2</v>
      </c>
      <c r="H20" s="47">
        <v>2.3854166666666666E-2</v>
      </c>
      <c r="I20" s="47">
        <f t="shared" si="0"/>
        <v>9.3402777777777772E-3</v>
      </c>
      <c r="J20" s="47">
        <f t="shared" si="0"/>
        <v>1.0034722222222221E-2</v>
      </c>
      <c r="K20" s="48">
        <f t="shared" si="1"/>
        <v>1.9375E-2</v>
      </c>
      <c r="L20" s="64">
        <f t="shared" si="2"/>
        <v>1.9374999999999996E-2</v>
      </c>
      <c r="N20" s="32">
        <v>18</v>
      </c>
      <c r="O20" s="30" t="s">
        <v>42</v>
      </c>
      <c r="P20" s="30" t="s">
        <v>32</v>
      </c>
      <c r="Q20" s="32">
        <v>1972</v>
      </c>
      <c r="R20" s="32">
        <v>4</v>
      </c>
      <c r="S20" s="106">
        <v>1.3472222222222221E-2</v>
      </c>
      <c r="T20" s="106">
        <v>1.3935185185185191E-2</v>
      </c>
      <c r="U20" s="161">
        <v>2.7407407407407412E-2</v>
      </c>
      <c r="AA20" s="88"/>
      <c r="AB20" s="54"/>
      <c r="AC20" s="54"/>
      <c r="AD20" s="54"/>
      <c r="AE20" s="54"/>
      <c r="AF20" s="51"/>
    </row>
    <row r="21" spans="1:32" ht="15.75" x14ac:dyDescent="0.25">
      <c r="A21" s="32">
        <v>33</v>
      </c>
      <c r="B21" s="30" t="s">
        <v>76</v>
      </c>
      <c r="C21" s="30" t="s">
        <v>47</v>
      </c>
      <c r="D21" s="32">
        <v>1987</v>
      </c>
      <c r="E21" s="32">
        <v>2</v>
      </c>
      <c r="F21" s="158">
        <v>4.8611111111111112E-3</v>
      </c>
      <c r="G21" s="47">
        <v>1.8113425925925925E-2</v>
      </c>
      <c r="H21" s="47">
        <v>3.260416666666667E-2</v>
      </c>
      <c r="I21" s="47">
        <f t="shared" si="0"/>
        <v>1.3252314814814814E-2</v>
      </c>
      <c r="J21" s="47">
        <f t="shared" si="0"/>
        <v>1.4490740740740745E-2</v>
      </c>
      <c r="K21" s="48">
        <f t="shared" si="1"/>
        <v>2.7743055555555559E-2</v>
      </c>
      <c r="L21" s="64">
        <f t="shared" si="2"/>
        <v>2.7743055555555559E-2</v>
      </c>
      <c r="N21" s="32">
        <v>33</v>
      </c>
      <c r="O21" s="30" t="s">
        <v>76</v>
      </c>
      <c r="P21" s="30" t="s">
        <v>47</v>
      </c>
      <c r="Q21" s="32">
        <v>1987</v>
      </c>
      <c r="R21" s="32">
        <v>2</v>
      </c>
      <c r="S21" s="106">
        <v>1.3252314814814814E-2</v>
      </c>
      <c r="T21" s="106">
        <v>1.4490740740740745E-2</v>
      </c>
      <c r="U21" s="161">
        <v>2.7743055555555559E-2</v>
      </c>
      <c r="AA21" s="88"/>
      <c r="AB21" s="54"/>
      <c r="AC21" s="54"/>
      <c r="AD21" s="54"/>
      <c r="AE21" s="54"/>
      <c r="AF21" s="51"/>
    </row>
    <row r="22" spans="1:32" ht="15.75" x14ac:dyDescent="0.25">
      <c r="A22" s="32">
        <v>34</v>
      </c>
      <c r="B22" s="30" t="s">
        <v>37</v>
      </c>
      <c r="C22" s="30" t="s">
        <v>38</v>
      </c>
      <c r="D22" s="32">
        <v>1968</v>
      </c>
      <c r="E22" s="32">
        <v>4</v>
      </c>
      <c r="F22" s="158">
        <v>5.6597222222222222E-3</v>
      </c>
      <c r="G22" s="47">
        <v>1.6782407407407409E-2</v>
      </c>
      <c r="H22" s="47">
        <v>2.8136574074074074E-2</v>
      </c>
      <c r="I22" s="47">
        <f t="shared" si="0"/>
        <v>1.1122685185185187E-2</v>
      </c>
      <c r="J22" s="47">
        <f t="shared" si="0"/>
        <v>1.1354166666666665E-2</v>
      </c>
      <c r="K22" s="48">
        <f t="shared" si="1"/>
        <v>2.2476851851851852E-2</v>
      </c>
      <c r="L22" s="64">
        <f t="shared" si="2"/>
        <v>2.2476851851851852E-2</v>
      </c>
      <c r="N22" s="32">
        <v>5</v>
      </c>
      <c r="O22" s="30" t="s">
        <v>82</v>
      </c>
      <c r="P22" s="30" t="s">
        <v>44</v>
      </c>
      <c r="Q22" s="32">
        <v>1984</v>
      </c>
      <c r="R22" s="32">
        <v>2</v>
      </c>
      <c r="S22" s="106">
        <v>1.4583333333333335E-2</v>
      </c>
      <c r="T22" s="106">
        <v>1.4849537037037034E-2</v>
      </c>
      <c r="U22" s="161">
        <v>2.943287037037037E-2</v>
      </c>
      <c r="AA22" s="88"/>
      <c r="AB22" s="54"/>
      <c r="AC22" s="54"/>
      <c r="AD22" s="54"/>
      <c r="AE22" s="54"/>
      <c r="AF22" s="51"/>
    </row>
    <row r="23" spans="1:32" ht="15.75" x14ac:dyDescent="0.25">
      <c r="A23" s="32">
        <v>35</v>
      </c>
      <c r="B23" s="30" t="s">
        <v>41</v>
      </c>
      <c r="C23" s="30" t="s">
        <v>32</v>
      </c>
      <c r="D23" s="32">
        <v>1989</v>
      </c>
      <c r="E23" s="32">
        <v>2</v>
      </c>
      <c r="F23" s="158">
        <v>5.7175925925925927E-3</v>
      </c>
      <c r="G23" s="47">
        <v>1.8680555555555554E-2</v>
      </c>
      <c r="H23" s="47">
        <v>3.2048611111111111E-2</v>
      </c>
      <c r="I23" s="47">
        <f t="shared" si="0"/>
        <v>1.2962962962962961E-2</v>
      </c>
      <c r="J23" s="47">
        <f t="shared" si="0"/>
        <v>1.3368055555555557E-2</v>
      </c>
      <c r="K23" s="48">
        <f t="shared" si="1"/>
        <v>2.6331018518518517E-2</v>
      </c>
      <c r="L23" s="64">
        <f t="shared" si="2"/>
        <v>2.6331018518518517E-2</v>
      </c>
      <c r="N23" s="32">
        <v>4</v>
      </c>
      <c r="O23" s="30" t="s">
        <v>68</v>
      </c>
      <c r="P23" s="30" t="s">
        <v>32</v>
      </c>
      <c r="Q23" s="32">
        <v>1998</v>
      </c>
      <c r="R23" s="32">
        <v>1</v>
      </c>
      <c r="S23" s="106">
        <v>1.5486111111111112E-2</v>
      </c>
      <c r="T23" s="106">
        <v>1.740740740740741E-2</v>
      </c>
      <c r="U23" s="161">
        <v>3.2893518518518523E-2</v>
      </c>
      <c r="AA23" s="88"/>
      <c r="AB23" s="54"/>
      <c r="AC23" s="54"/>
      <c r="AD23" s="54"/>
      <c r="AE23" s="54"/>
      <c r="AF23" s="51"/>
    </row>
    <row r="24" spans="1:32" ht="15.75" x14ac:dyDescent="0.25">
      <c r="A24" s="32">
        <v>36</v>
      </c>
      <c r="B24" s="30" t="s">
        <v>34</v>
      </c>
      <c r="C24" s="30" t="s">
        <v>35</v>
      </c>
      <c r="D24" s="32">
        <v>1984</v>
      </c>
      <c r="E24" s="32">
        <v>2</v>
      </c>
      <c r="F24" s="158">
        <v>6.8402777777777776E-3</v>
      </c>
      <c r="G24" s="47">
        <v>1.7303240740740741E-2</v>
      </c>
      <c r="H24" s="47">
        <v>2.7974537037037034E-2</v>
      </c>
      <c r="I24" s="47">
        <f t="shared" ref="I24" si="3">G24-F24</f>
        <v>1.0462962962962962E-2</v>
      </c>
      <c r="J24" s="47">
        <f t="shared" ref="J24" si="4">H24-G24</f>
        <v>1.0671296296296293E-2</v>
      </c>
      <c r="K24" s="48">
        <f t="shared" ref="K24" si="5">H24-F24</f>
        <v>2.1134259259259255E-2</v>
      </c>
      <c r="L24" s="64">
        <f t="shared" ref="L24" si="6">SUM(I24:J24)</f>
        <v>2.1134259259259255E-2</v>
      </c>
      <c r="N24" s="32">
        <v>8</v>
      </c>
      <c r="O24" s="30" t="s">
        <v>77</v>
      </c>
      <c r="P24" s="186" t="s">
        <v>116</v>
      </c>
      <c r="Q24" s="32">
        <v>1988</v>
      </c>
      <c r="R24" s="32">
        <v>2</v>
      </c>
      <c r="S24" s="106">
        <v>1.5856481481481478E-2</v>
      </c>
      <c r="T24" s="106">
        <v>1.8078703703703704E-2</v>
      </c>
      <c r="U24" s="161">
        <v>3.3935185185185186E-2</v>
      </c>
      <c r="AA24" s="88"/>
      <c r="AB24" s="54"/>
      <c r="AC24" s="54"/>
      <c r="AD24" s="54"/>
      <c r="AE24" s="54"/>
      <c r="AF24" s="51"/>
    </row>
    <row r="25" spans="1:32" ht="15.75" x14ac:dyDescent="0.25">
      <c r="A25" s="32"/>
      <c r="B25" s="145" t="s">
        <v>27</v>
      </c>
      <c r="C25" s="150" t="s">
        <v>84</v>
      </c>
      <c r="D25" s="146">
        <v>1987</v>
      </c>
      <c r="E25" s="146">
        <v>2</v>
      </c>
      <c r="F25" s="159">
        <v>0</v>
      </c>
      <c r="G25" s="147">
        <v>0</v>
      </c>
      <c r="H25" s="147">
        <v>0</v>
      </c>
      <c r="I25" s="147">
        <f t="shared" si="0"/>
        <v>0</v>
      </c>
      <c r="J25" s="147">
        <f t="shared" si="0"/>
        <v>0</v>
      </c>
      <c r="K25" s="148">
        <f t="shared" si="1"/>
        <v>0</v>
      </c>
      <c r="L25" s="149">
        <f t="shared" si="2"/>
        <v>0</v>
      </c>
      <c r="N25" s="151"/>
      <c r="O25" s="145" t="s">
        <v>27</v>
      </c>
      <c r="P25" s="150" t="s">
        <v>84</v>
      </c>
      <c r="Q25" s="146">
        <v>1987</v>
      </c>
      <c r="R25" s="146">
        <v>2</v>
      </c>
      <c r="S25" s="106">
        <v>0</v>
      </c>
      <c r="T25" s="106">
        <v>0</v>
      </c>
      <c r="U25" s="106">
        <v>0</v>
      </c>
      <c r="W25" t="s">
        <v>112</v>
      </c>
      <c r="AA25" s="33"/>
      <c r="AB25" s="33"/>
      <c r="AC25" s="33"/>
      <c r="AD25" s="33"/>
      <c r="AE25" s="33"/>
      <c r="AF25" s="33"/>
    </row>
    <row r="26" spans="1:32" ht="15.75" x14ac:dyDescent="0.25">
      <c r="A26" s="32"/>
      <c r="B26" s="145" t="s">
        <v>83</v>
      </c>
      <c r="C26" s="145" t="s">
        <v>20</v>
      </c>
      <c r="D26" s="146">
        <v>1970</v>
      </c>
      <c r="E26" s="146">
        <v>4</v>
      </c>
      <c r="F26" s="159">
        <v>0</v>
      </c>
      <c r="G26" s="147">
        <v>0</v>
      </c>
      <c r="H26" s="147">
        <v>0</v>
      </c>
      <c r="I26" s="147">
        <f t="shared" si="0"/>
        <v>0</v>
      </c>
      <c r="J26" s="147">
        <f t="shared" si="0"/>
        <v>0</v>
      </c>
      <c r="K26" s="148">
        <f t="shared" si="1"/>
        <v>0</v>
      </c>
      <c r="L26" s="149">
        <f t="shared" si="2"/>
        <v>0</v>
      </c>
      <c r="N26" s="19"/>
      <c r="O26" s="145" t="s">
        <v>83</v>
      </c>
      <c r="P26" s="145" t="s">
        <v>20</v>
      </c>
      <c r="Q26" s="146">
        <v>1970</v>
      </c>
      <c r="R26" s="146">
        <v>4</v>
      </c>
      <c r="S26" s="106">
        <v>0</v>
      </c>
      <c r="T26" s="106">
        <v>0</v>
      </c>
      <c r="U26" s="106">
        <v>0</v>
      </c>
      <c r="AA26" s="33"/>
      <c r="AB26" s="33"/>
      <c r="AC26" s="33"/>
      <c r="AD26" s="33"/>
      <c r="AE26" s="33"/>
      <c r="AF26" s="33"/>
    </row>
    <row r="27" spans="1:32" ht="15.75" x14ac:dyDescent="0.25">
      <c r="A27" s="32"/>
      <c r="B27" s="145" t="s">
        <v>73</v>
      </c>
      <c r="C27" s="150" t="s">
        <v>84</v>
      </c>
      <c r="D27" s="146">
        <v>1974</v>
      </c>
      <c r="E27" s="146">
        <v>3</v>
      </c>
      <c r="F27" s="159">
        <v>0</v>
      </c>
      <c r="G27" s="147">
        <v>0</v>
      </c>
      <c r="H27" s="147">
        <v>0</v>
      </c>
      <c r="I27" s="147">
        <f t="shared" ref="I27" si="7">G27-F27</f>
        <v>0</v>
      </c>
      <c r="J27" s="147">
        <f t="shared" ref="J27" si="8">H27-G27</f>
        <v>0</v>
      </c>
      <c r="K27" s="148">
        <f t="shared" ref="K27" si="9">H27-F27</f>
        <v>0</v>
      </c>
      <c r="L27" s="149">
        <f t="shared" ref="L27" si="10">SUM(I27:J27)</f>
        <v>0</v>
      </c>
      <c r="N27" s="153"/>
      <c r="O27" s="145" t="s">
        <v>73</v>
      </c>
      <c r="P27" s="150" t="s">
        <v>84</v>
      </c>
      <c r="Q27" s="146">
        <v>1974</v>
      </c>
      <c r="R27" s="146">
        <v>3</v>
      </c>
      <c r="S27" s="106">
        <v>0</v>
      </c>
      <c r="T27" s="106">
        <v>0</v>
      </c>
      <c r="U27" s="106">
        <v>0</v>
      </c>
      <c r="AA27" s="33"/>
      <c r="AB27" s="33"/>
      <c r="AC27" s="33"/>
      <c r="AD27" s="33"/>
      <c r="AE27" s="33"/>
      <c r="AF27" s="33"/>
    </row>
    <row r="28" spans="1:32" ht="15.75" x14ac:dyDescent="0.25">
      <c r="F28" s="87"/>
      <c r="N28" s="95"/>
      <c r="O28" s="95"/>
      <c r="P28" s="95"/>
      <c r="Q28" s="95"/>
      <c r="R28" s="95"/>
      <c r="S28" s="95"/>
      <c r="T28" s="95"/>
      <c r="U28" s="155"/>
      <c r="AA28" s="33"/>
      <c r="AB28" s="33"/>
      <c r="AC28" s="33"/>
      <c r="AD28" s="33"/>
      <c r="AE28" s="33"/>
      <c r="AF28" s="33"/>
    </row>
    <row r="29" spans="1:32" ht="15.75" x14ac:dyDescent="0.25">
      <c r="A29" s="58" t="s">
        <v>45</v>
      </c>
      <c r="F29" s="87"/>
      <c r="U29" s="70"/>
    </row>
    <row r="30" spans="1:32" ht="15.75" x14ac:dyDescent="0.25">
      <c r="A30" s="32">
        <v>2</v>
      </c>
      <c r="B30" s="30" t="s">
        <v>70</v>
      </c>
      <c r="C30" s="53" t="s">
        <v>84</v>
      </c>
      <c r="D30" s="32">
        <v>1953</v>
      </c>
      <c r="E30" s="32">
        <v>6</v>
      </c>
      <c r="F30" s="158">
        <v>0</v>
      </c>
      <c r="G30" s="47">
        <v>7.6851851851851847E-3</v>
      </c>
      <c r="H30" s="47">
        <v>1.6006944444444445E-2</v>
      </c>
      <c r="I30" s="47">
        <f t="shared" ref="I30:J34" si="11">G30-F30</f>
        <v>7.6851851851851847E-3</v>
      </c>
      <c r="J30" s="47">
        <f t="shared" si="11"/>
        <v>8.3217592592592614E-3</v>
      </c>
      <c r="K30" s="48">
        <f>H30-F30</f>
        <v>1.6006944444444445E-2</v>
      </c>
      <c r="L30" s="64">
        <f>SUM(I30:J30)</f>
        <v>1.6006944444444445E-2</v>
      </c>
      <c r="N30" s="95" t="s">
        <v>118</v>
      </c>
      <c r="O30" s="95"/>
      <c r="P30" s="95"/>
      <c r="Q30" s="95"/>
      <c r="R30" s="95"/>
      <c r="S30" s="95"/>
      <c r="T30" s="95"/>
      <c r="U30" s="155"/>
    </row>
    <row r="31" spans="1:32" ht="15.75" x14ac:dyDescent="0.25">
      <c r="A31" s="32">
        <v>17</v>
      </c>
      <c r="B31" s="30" t="s">
        <v>48</v>
      </c>
      <c r="C31" s="30" t="s">
        <v>35</v>
      </c>
      <c r="D31" s="32">
        <v>1944</v>
      </c>
      <c r="E31" s="32">
        <v>6</v>
      </c>
      <c r="F31" s="158">
        <v>1.9675925925925928E-3</v>
      </c>
      <c r="G31" s="47">
        <v>1.4953703703703705E-2</v>
      </c>
      <c r="H31" s="47">
        <v>2.8287037037037038E-2</v>
      </c>
      <c r="I31" s="47">
        <f t="shared" si="11"/>
        <v>1.2986111111111111E-2</v>
      </c>
      <c r="J31" s="47">
        <f t="shared" si="11"/>
        <v>1.3333333333333332E-2</v>
      </c>
      <c r="K31" s="48">
        <f>H31-F31</f>
        <v>2.6319444444444444E-2</v>
      </c>
      <c r="L31" s="64">
        <f>SUM(I31:J31)</f>
        <v>2.6319444444444444E-2</v>
      </c>
      <c r="N31" s="5"/>
      <c r="O31" s="59"/>
      <c r="P31" s="59"/>
      <c r="Q31" s="59"/>
      <c r="R31" s="59"/>
      <c r="S31" s="59"/>
      <c r="T31" s="97"/>
      <c r="U31" s="95"/>
    </row>
    <row r="32" spans="1:32" ht="15.75" x14ac:dyDescent="0.25">
      <c r="A32" s="32">
        <v>20</v>
      </c>
      <c r="B32" s="104" t="s">
        <v>110</v>
      </c>
      <c r="C32" s="53" t="s">
        <v>84</v>
      </c>
      <c r="D32" s="32">
        <v>1949</v>
      </c>
      <c r="E32" s="32">
        <v>6</v>
      </c>
      <c r="F32" s="158">
        <v>2.8356481481481479E-3</v>
      </c>
      <c r="G32" s="47">
        <v>1.091435185185185E-2</v>
      </c>
      <c r="H32" s="47">
        <v>1.9467592592592595E-2</v>
      </c>
      <c r="I32" s="47">
        <f t="shared" si="11"/>
        <v>8.0787037037037025E-3</v>
      </c>
      <c r="J32" s="47">
        <f t="shared" si="11"/>
        <v>8.5532407407407449E-3</v>
      </c>
      <c r="K32" s="48">
        <f>H32-F32</f>
        <v>1.6631944444444449E-2</v>
      </c>
      <c r="L32" s="64">
        <f>SUM(I32:J32)</f>
        <v>1.6631944444444449E-2</v>
      </c>
      <c r="N32" s="98"/>
      <c r="O32" s="98"/>
      <c r="P32" s="98" t="s">
        <v>1</v>
      </c>
      <c r="Q32" s="98" t="s">
        <v>2</v>
      </c>
      <c r="R32" s="99" t="s">
        <v>3</v>
      </c>
      <c r="S32" s="269" t="s">
        <v>133</v>
      </c>
      <c r="T32" s="270"/>
      <c r="U32" s="271"/>
    </row>
    <row r="33" spans="1:30" ht="15.75" x14ac:dyDescent="0.25">
      <c r="A33" s="32">
        <v>25</v>
      </c>
      <c r="B33" s="30" t="s">
        <v>40</v>
      </c>
      <c r="C33" s="30" t="s">
        <v>20</v>
      </c>
      <c r="D33" s="32">
        <v>1951</v>
      </c>
      <c r="E33" s="32">
        <v>6</v>
      </c>
      <c r="F33" s="158">
        <v>3.3217592592592591E-3</v>
      </c>
      <c r="G33" s="47">
        <v>1.2233796296296296E-2</v>
      </c>
      <c r="H33" s="47">
        <v>2.1435185185185186E-2</v>
      </c>
      <c r="I33" s="47">
        <f t="shared" si="11"/>
        <v>8.9120370370370378E-3</v>
      </c>
      <c r="J33" s="47">
        <f t="shared" si="11"/>
        <v>9.2013888888888892E-3</v>
      </c>
      <c r="K33" s="48">
        <f>H33-F33</f>
        <v>1.8113425925925925E-2</v>
      </c>
      <c r="L33" s="64">
        <f>SUM(I33:J33)</f>
        <v>1.8113425925925929E-2</v>
      </c>
      <c r="N33" s="25" t="s">
        <v>79</v>
      </c>
      <c r="O33" s="25" t="s">
        <v>8</v>
      </c>
      <c r="P33" s="25" t="s">
        <v>9</v>
      </c>
      <c r="Q33" s="25" t="s">
        <v>10</v>
      </c>
      <c r="R33" s="25" t="s">
        <v>11</v>
      </c>
      <c r="S33" s="25" t="s">
        <v>106</v>
      </c>
      <c r="T33" s="100" t="s">
        <v>107</v>
      </c>
      <c r="U33" s="160" t="s">
        <v>108</v>
      </c>
    </row>
    <row r="34" spans="1:30" ht="15.75" x14ac:dyDescent="0.25">
      <c r="A34" s="32">
        <v>26</v>
      </c>
      <c r="B34" s="30" t="s">
        <v>43</v>
      </c>
      <c r="C34" s="30" t="s">
        <v>44</v>
      </c>
      <c r="D34" s="32">
        <v>1951</v>
      </c>
      <c r="E34" s="32">
        <v>6</v>
      </c>
      <c r="F34" s="158">
        <v>3.472222222222222E-3</v>
      </c>
      <c r="G34" s="47">
        <v>1.4710648148148148E-2</v>
      </c>
      <c r="H34" s="47">
        <v>2.6805555555555555E-2</v>
      </c>
      <c r="I34" s="47">
        <f t="shared" si="11"/>
        <v>1.1238425925925926E-2</v>
      </c>
      <c r="J34" s="47">
        <f t="shared" si="11"/>
        <v>1.2094907407407407E-2</v>
      </c>
      <c r="K34" s="48">
        <f>H34-F34</f>
        <v>2.3333333333333331E-2</v>
      </c>
      <c r="L34" s="64">
        <f>SUM(I34:J34)</f>
        <v>2.3333333333333331E-2</v>
      </c>
      <c r="N34" s="58" t="s">
        <v>45</v>
      </c>
      <c r="O34" s="95"/>
      <c r="P34" s="95"/>
      <c r="Q34" s="95"/>
      <c r="R34" s="95"/>
      <c r="S34" s="95"/>
      <c r="T34" s="95"/>
      <c r="U34" s="155"/>
      <c r="X34" s="33"/>
      <c r="Y34" s="33"/>
      <c r="Z34" s="33"/>
      <c r="AA34" s="33"/>
      <c r="AB34" s="33"/>
      <c r="AC34" s="33"/>
      <c r="AD34" s="33"/>
    </row>
    <row r="35" spans="1:30" ht="15.75" x14ac:dyDescent="0.25">
      <c r="F35" s="70"/>
      <c r="N35" s="32">
        <v>2</v>
      </c>
      <c r="O35" s="30" t="s">
        <v>70</v>
      </c>
      <c r="P35" s="53" t="s">
        <v>84</v>
      </c>
      <c r="Q35" s="32">
        <v>1953</v>
      </c>
      <c r="R35" s="32">
        <v>6</v>
      </c>
      <c r="S35" s="106">
        <v>7.6851851851851847E-3</v>
      </c>
      <c r="T35" s="106">
        <v>8.3217592592592614E-3</v>
      </c>
      <c r="U35" s="162">
        <v>1.6006944444444445E-2</v>
      </c>
      <c r="X35" s="88"/>
      <c r="Y35" s="54"/>
      <c r="Z35" s="54"/>
      <c r="AA35" s="54"/>
      <c r="AB35" s="54"/>
      <c r="AC35" s="51"/>
      <c r="AD35" s="33"/>
    </row>
    <row r="36" spans="1:30" ht="15.75" x14ac:dyDescent="0.25">
      <c r="A36" s="58" t="s">
        <v>50</v>
      </c>
      <c r="F36" s="70"/>
      <c r="N36" s="32">
        <v>20</v>
      </c>
      <c r="O36" s="30" t="s">
        <v>110</v>
      </c>
      <c r="P36" s="53" t="s">
        <v>84</v>
      </c>
      <c r="Q36" s="32">
        <v>1949</v>
      </c>
      <c r="R36" s="32">
        <v>6</v>
      </c>
      <c r="S36" s="106">
        <v>8.0787037037037025E-3</v>
      </c>
      <c r="T36" s="106">
        <v>8.5532407407407449E-3</v>
      </c>
      <c r="U36" s="162">
        <v>1.6631944444444449E-2</v>
      </c>
      <c r="X36" s="88"/>
      <c r="Y36" s="54"/>
      <c r="Z36" s="54"/>
      <c r="AA36" s="54"/>
      <c r="AB36" s="54"/>
      <c r="AC36" s="51"/>
      <c r="AD36" s="33"/>
    </row>
    <row r="37" spans="1:30" ht="15.75" x14ac:dyDescent="0.25">
      <c r="A37" s="32">
        <v>19</v>
      </c>
      <c r="B37" s="30" t="s">
        <v>98</v>
      </c>
      <c r="C37" s="30" t="s">
        <v>47</v>
      </c>
      <c r="D37" s="32">
        <v>1941</v>
      </c>
      <c r="E37" s="32">
        <v>7</v>
      </c>
      <c r="F37" s="158">
        <v>2.4305555555555556E-3</v>
      </c>
      <c r="G37" s="47">
        <v>1.5787037037037037E-2</v>
      </c>
      <c r="H37" s="47">
        <v>2.9699074074074072E-2</v>
      </c>
      <c r="I37" s="47">
        <f>G37-F37</f>
        <v>1.3356481481481481E-2</v>
      </c>
      <c r="J37" s="47">
        <f>H37-G37</f>
        <v>1.3912037037037035E-2</v>
      </c>
      <c r="K37" s="48">
        <f>H37-F37</f>
        <v>2.7268518518518518E-2</v>
      </c>
      <c r="L37" s="64">
        <f>SUM(I37:J37)</f>
        <v>2.7268518518518518E-2</v>
      </c>
      <c r="N37" s="32">
        <v>25</v>
      </c>
      <c r="O37" s="30" t="s">
        <v>40</v>
      </c>
      <c r="P37" s="30" t="s">
        <v>20</v>
      </c>
      <c r="Q37" s="32">
        <v>1951</v>
      </c>
      <c r="R37" s="32">
        <v>6</v>
      </c>
      <c r="S37" s="106">
        <v>8.9120370370370378E-3</v>
      </c>
      <c r="T37" s="106">
        <v>9.2013888888888892E-3</v>
      </c>
      <c r="U37" s="162">
        <v>1.8113425925925925E-2</v>
      </c>
      <c r="X37" s="88"/>
      <c r="Y37" s="54"/>
      <c r="Z37" s="54"/>
      <c r="AA37" s="54"/>
      <c r="AB37" s="54"/>
      <c r="AC37" s="51"/>
      <c r="AD37" s="33"/>
    </row>
    <row r="38" spans="1:30" ht="15.75" x14ac:dyDescent="0.25">
      <c r="N38" s="32">
        <v>26</v>
      </c>
      <c r="O38" s="30" t="s">
        <v>43</v>
      </c>
      <c r="P38" s="30" t="s">
        <v>44</v>
      </c>
      <c r="Q38" s="32">
        <v>1951</v>
      </c>
      <c r="R38" s="32">
        <v>6</v>
      </c>
      <c r="S38" s="106">
        <v>1.1238425925925926E-2</v>
      </c>
      <c r="T38" s="106">
        <v>1.2094907407407407E-2</v>
      </c>
      <c r="U38" s="162">
        <v>2.3333333333333331E-2</v>
      </c>
      <c r="X38" s="88"/>
      <c r="Y38" s="54"/>
      <c r="Z38" s="54"/>
      <c r="AA38" s="54"/>
      <c r="AB38" s="54"/>
      <c r="AC38" s="51"/>
      <c r="AD38" s="33"/>
    </row>
    <row r="39" spans="1:30" ht="15.75" x14ac:dyDescent="0.25">
      <c r="N39" s="32">
        <v>17</v>
      </c>
      <c r="O39" s="30" t="s">
        <v>48</v>
      </c>
      <c r="P39" s="30" t="s">
        <v>35</v>
      </c>
      <c r="Q39" s="32">
        <v>1944</v>
      </c>
      <c r="R39" s="32">
        <v>6</v>
      </c>
      <c r="S39" s="106">
        <v>1.2986111111111111E-2</v>
      </c>
      <c r="T39" s="106">
        <v>1.3333333333333332E-2</v>
      </c>
      <c r="U39" s="162">
        <v>2.6319444444444444E-2</v>
      </c>
      <c r="X39" s="88"/>
      <c r="Y39" s="54"/>
      <c r="Z39" s="54"/>
      <c r="AA39" s="54"/>
      <c r="AB39" s="54"/>
      <c r="AC39" s="51"/>
      <c r="AD39" s="33"/>
    </row>
    <row r="40" spans="1:30" x14ac:dyDescent="0.25">
      <c r="X40" s="33"/>
      <c r="Y40" s="33"/>
      <c r="Z40" s="33"/>
      <c r="AA40" s="33"/>
      <c r="AB40" s="33"/>
      <c r="AC40" s="33"/>
      <c r="AD40" s="33"/>
    </row>
    <row r="41" spans="1:30" ht="15.75" x14ac:dyDescent="0.25">
      <c r="N41" s="58" t="s">
        <v>50</v>
      </c>
      <c r="O41" s="95"/>
      <c r="P41" s="95"/>
      <c r="Q41" s="95"/>
      <c r="R41" s="95"/>
      <c r="S41" s="95"/>
      <c r="T41" s="95"/>
      <c r="U41" s="155"/>
      <c r="X41" s="33"/>
      <c r="Y41" s="33"/>
      <c r="Z41" s="33"/>
      <c r="AA41" s="33"/>
      <c r="AB41" s="33"/>
      <c r="AC41" s="33"/>
      <c r="AD41" s="33"/>
    </row>
    <row r="42" spans="1:30" ht="15.75" x14ac:dyDescent="0.25">
      <c r="N42" s="32">
        <v>19</v>
      </c>
      <c r="O42" s="30" t="s">
        <v>98</v>
      </c>
      <c r="P42" s="30" t="s">
        <v>47</v>
      </c>
      <c r="Q42" s="32">
        <v>1941</v>
      </c>
      <c r="R42" s="32">
        <v>7</v>
      </c>
      <c r="S42" s="106">
        <v>1.3356481481481481E-2</v>
      </c>
      <c r="T42" s="106">
        <v>1.3912037037037035E-2</v>
      </c>
      <c r="U42" s="162">
        <v>2.7268518518518518E-2</v>
      </c>
      <c r="X42" s="33"/>
      <c r="Y42" s="33"/>
      <c r="Z42" s="33"/>
      <c r="AA42" s="33"/>
      <c r="AB42" s="33"/>
      <c r="AC42" s="33"/>
      <c r="AD42" s="33"/>
    </row>
    <row r="43" spans="1:30" ht="15.75" x14ac:dyDescent="0.25">
      <c r="A43" s="33"/>
      <c r="B43" s="33"/>
      <c r="C43" s="33"/>
      <c r="D43" s="33"/>
      <c r="E43" s="33"/>
      <c r="F43" s="33"/>
      <c r="G43" s="33"/>
      <c r="H43" s="33"/>
      <c r="I43" s="33"/>
      <c r="N43" s="95"/>
      <c r="O43" s="95"/>
      <c r="P43" s="95"/>
      <c r="Q43" s="95"/>
      <c r="R43" s="95"/>
      <c r="S43" s="95"/>
      <c r="T43" s="95"/>
      <c r="U43" s="95"/>
    </row>
    <row r="44" spans="1:30" ht="15.75" x14ac:dyDescent="0.25">
      <c r="A44" s="58" t="s">
        <v>51</v>
      </c>
      <c r="B44" s="59"/>
      <c r="C44" s="59"/>
      <c r="D44" s="6"/>
      <c r="E44" s="6"/>
      <c r="F44" s="60"/>
      <c r="G44" s="60"/>
      <c r="H44" s="60"/>
      <c r="I44" s="6"/>
      <c r="J44" s="45"/>
      <c r="N44" s="95"/>
      <c r="O44" s="95"/>
      <c r="P44" s="95"/>
      <c r="Q44" s="95"/>
      <c r="R44" s="95"/>
      <c r="S44" s="95"/>
      <c r="T44" s="95"/>
      <c r="U44" s="95"/>
    </row>
    <row r="45" spans="1:30" ht="15.75" x14ac:dyDescent="0.25">
      <c r="A45" s="8"/>
      <c r="B45" s="8"/>
      <c r="C45" s="8" t="s">
        <v>1</v>
      </c>
      <c r="D45" s="8" t="s">
        <v>2</v>
      </c>
      <c r="E45" s="1" t="s">
        <v>3</v>
      </c>
      <c r="F45" s="41" t="s">
        <v>85</v>
      </c>
      <c r="G45" s="41" t="s">
        <v>87</v>
      </c>
      <c r="H45" s="41" t="s">
        <v>85</v>
      </c>
      <c r="I45" s="272" t="s">
        <v>91</v>
      </c>
      <c r="J45" s="273"/>
      <c r="K45" s="93" t="s">
        <v>92</v>
      </c>
      <c r="L45" s="65"/>
      <c r="N45" s="58" t="s">
        <v>51</v>
      </c>
    </row>
    <row r="46" spans="1:30" ht="15.75" x14ac:dyDescent="0.25">
      <c r="A46" s="10" t="s">
        <v>79</v>
      </c>
      <c r="B46" s="10" t="s">
        <v>8</v>
      </c>
      <c r="C46" s="10" t="s">
        <v>9</v>
      </c>
      <c r="D46" s="10" t="s">
        <v>10</v>
      </c>
      <c r="E46" s="10" t="s">
        <v>11</v>
      </c>
      <c r="F46" s="10" t="s">
        <v>86</v>
      </c>
      <c r="G46" s="10" t="s">
        <v>88</v>
      </c>
      <c r="H46" s="10" t="s">
        <v>89</v>
      </c>
      <c r="I46" s="10" t="s">
        <v>12</v>
      </c>
      <c r="J46" s="11" t="s">
        <v>13</v>
      </c>
      <c r="K46" s="14" t="s">
        <v>93</v>
      </c>
      <c r="L46" s="66" t="s">
        <v>94</v>
      </c>
      <c r="O46" s="95"/>
      <c r="P46" s="95"/>
      <c r="Q46" s="95"/>
      <c r="R46" s="95"/>
      <c r="S46" s="95"/>
      <c r="T46" s="95"/>
      <c r="U46" s="95"/>
    </row>
    <row r="47" spans="1:30" ht="15.75" x14ac:dyDescent="0.25">
      <c r="A47" s="32">
        <v>3</v>
      </c>
      <c r="B47" s="30" t="s">
        <v>99</v>
      </c>
      <c r="C47" s="53" t="s">
        <v>103</v>
      </c>
      <c r="D47" s="32">
        <v>2003</v>
      </c>
      <c r="E47" s="32">
        <v>1</v>
      </c>
      <c r="F47" s="47">
        <v>0</v>
      </c>
      <c r="G47" s="47">
        <v>6.7708333333333336E-3</v>
      </c>
      <c r="H47" s="47">
        <v>1.3912037037037037E-2</v>
      </c>
      <c r="I47" s="47">
        <f t="shared" ref="I47:J56" si="12">G47-F47</f>
        <v>6.7708333333333336E-3</v>
      </c>
      <c r="J47" s="47">
        <f t="shared" si="12"/>
        <v>7.1412037037037034E-3</v>
      </c>
      <c r="K47" s="48">
        <f t="shared" ref="K47:K56" si="13">H47-F47</f>
        <v>1.3912037037037037E-2</v>
      </c>
      <c r="L47" s="64">
        <f t="shared" ref="L47:L56" si="14">SUM(I47:J47)</f>
        <v>1.3912037037037037E-2</v>
      </c>
      <c r="N47" s="32">
        <v>3</v>
      </c>
      <c r="O47" s="30" t="s">
        <v>99</v>
      </c>
      <c r="P47" s="53" t="s">
        <v>103</v>
      </c>
      <c r="Q47" s="32">
        <v>2003</v>
      </c>
      <c r="R47" s="32">
        <v>1</v>
      </c>
      <c r="S47" s="106">
        <v>6.7708333333333336E-3</v>
      </c>
      <c r="T47" s="106">
        <v>7.1412037037037034E-3</v>
      </c>
      <c r="U47" s="162">
        <v>1.3912037037037037E-2</v>
      </c>
    </row>
    <row r="48" spans="1:30" ht="15.75" x14ac:dyDescent="0.25">
      <c r="A48" s="32">
        <v>7</v>
      </c>
      <c r="B48" s="30" t="s">
        <v>69</v>
      </c>
      <c r="C48" s="30" t="s">
        <v>38</v>
      </c>
      <c r="D48" s="32">
        <v>1985</v>
      </c>
      <c r="E48" s="32">
        <v>2</v>
      </c>
      <c r="F48" s="47">
        <v>1.0648148148148147E-3</v>
      </c>
      <c r="G48" s="47">
        <v>8.4722222222222213E-3</v>
      </c>
      <c r="H48" s="47">
        <v>1.6122685185185184E-2</v>
      </c>
      <c r="I48" s="47">
        <f t="shared" si="12"/>
        <v>7.4074074074074068E-3</v>
      </c>
      <c r="J48" s="47">
        <f t="shared" si="12"/>
        <v>7.6504629629629631E-3</v>
      </c>
      <c r="K48" s="48">
        <f t="shared" si="13"/>
        <v>1.5057870370370369E-2</v>
      </c>
      <c r="L48" s="64">
        <f t="shared" si="14"/>
        <v>1.5057870370370371E-2</v>
      </c>
      <c r="N48" s="32">
        <v>7</v>
      </c>
      <c r="O48" s="30" t="s">
        <v>69</v>
      </c>
      <c r="P48" s="30" t="s">
        <v>38</v>
      </c>
      <c r="Q48" s="32">
        <v>1985</v>
      </c>
      <c r="R48" s="32">
        <v>2</v>
      </c>
      <c r="S48" s="106">
        <v>7.4074074074074068E-3</v>
      </c>
      <c r="T48" s="106">
        <v>7.6504629629629631E-3</v>
      </c>
      <c r="U48" s="162">
        <v>1.5057870370370369E-2</v>
      </c>
    </row>
    <row r="49" spans="1:23" ht="15.75" x14ac:dyDescent="0.25">
      <c r="A49" s="32">
        <v>9</v>
      </c>
      <c r="B49" s="30" t="s">
        <v>52</v>
      </c>
      <c r="C49" s="30" t="s">
        <v>20</v>
      </c>
      <c r="D49" s="32">
        <v>1990</v>
      </c>
      <c r="E49" s="32">
        <v>2</v>
      </c>
      <c r="F49" s="47">
        <v>1.3078703703703705E-3</v>
      </c>
      <c r="G49" s="47">
        <v>8.6342592592592599E-3</v>
      </c>
      <c r="H49" s="47">
        <v>1.6631944444444446E-2</v>
      </c>
      <c r="I49" s="47">
        <f t="shared" si="12"/>
        <v>7.3263888888888892E-3</v>
      </c>
      <c r="J49" s="47">
        <f t="shared" si="12"/>
        <v>7.9976851851851858E-3</v>
      </c>
      <c r="K49" s="48">
        <f t="shared" si="13"/>
        <v>1.5324074074074075E-2</v>
      </c>
      <c r="L49" s="64">
        <f t="shared" si="14"/>
        <v>1.5324074074074075E-2</v>
      </c>
      <c r="N49" s="32">
        <v>9</v>
      </c>
      <c r="O49" s="30" t="s">
        <v>52</v>
      </c>
      <c r="P49" s="30" t="s">
        <v>20</v>
      </c>
      <c r="Q49" s="32">
        <v>1990</v>
      </c>
      <c r="R49" s="32">
        <v>2</v>
      </c>
      <c r="S49" s="106">
        <v>7.3263888888888892E-3</v>
      </c>
      <c r="T49" s="106">
        <v>7.9976851851851858E-3</v>
      </c>
      <c r="U49" s="162">
        <v>1.5324074074074075E-2</v>
      </c>
    </row>
    <row r="50" spans="1:23" ht="15.75" x14ac:dyDescent="0.25">
      <c r="A50" s="32">
        <v>12</v>
      </c>
      <c r="B50" s="30" t="s">
        <v>100</v>
      </c>
      <c r="C50" s="30" t="s">
        <v>35</v>
      </c>
      <c r="D50" s="32">
        <v>1979</v>
      </c>
      <c r="E50" s="32">
        <v>3</v>
      </c>
      <c r="F50" s="47">
        <v>1.3888888888888889E-3</v>
      </c>
      <c r="G50" s="47">
        <v>1.6192129629629629E-2</v>
      </c>
      <c r="H50" s="47">
        <v>3.1435185185185184E-2</v>
      </c>
      <c r="I50" s="47">
        <f t="shared" si="12"/>
        <v>1.480324074074074E-2</v>
      </c>
      <c r="J50" s="47">
        <f t="shared" si="12"/>
        <v>1.5243055555555555E-2</v>
      </c>
      <c r="K50" s="48">
        <f t="shared" si="13"/>
        <v>3.0046296296296297E-2</v>
      </c>
      <c r="L50" s="64">
        <f t="shared" si="14"/>
        <v>3.0046296296296293E-2</v>
      </c>
      <c r="N50" s="32">
        <v>28</v>
      </c>
      <c r="O50" s="30" t="s">
        <v>53</v>
      </c>
      <c r="P50" s="30" t="s">
        <v>32</v>
      </c>
      <c r="Q50" s="32">
        <v>1985</v>
      </c>
      <c r="R50" s="32">
        <v>2</v>
      </c>
      <c r="S50" s="106">
        <v>9.6180555555555568E-3</v>
      </c>
      <c r="T50" s="106">
        <v>1.013888888888889E-2</v>
      </c>
      <c r="U50" s="162">
        <v>1.9756944444444445E-2</v>
      </c>
    </row>
    <row r="51" spans="1:23" ht="15.75" x14ac:dyDescent="0.25">
      <c r="A51" s="32">
        <v>14</v>
      </c>
      <c r="B51" s="30" t="s">
        <v>57</v>
      </c>
      <c r="C51" s="30" t="s">
        <v>20</v>
      </c>
      <c r="D51" s="32">
        <v>1953</v>
      </c>
      <c r="E51" s="32">
        <v>6</v>
      </c>
      <c r="F51" s="47">
        <v>1.6203703703703703E-3</v>
      </c>
      <c r="G51" s="47">
        <v>1.5266203703703705E-2</v>
      </c>
      <c r="H51" s="47">
        <v>2.9236111111111112E-2</v>
      </c>
      <c r="I51" s="47">
        <f t="shared" si="12"/>
        <v>1.3645833333333334E-2</v>
      </c>
      <c r="J51" s="47">
        <f t="shared" si="12"/>
        <v>1.3969907407407407E-2</v>
      </c>
      <c r="K51" s="48">
        <f t="shared" si="13"/>
        <v>2.7615740740740743E-2</v>
      </c>
      <c r="L51" s="64">
        <f t="shared" si="14"/>
        <v>2.7615740740740739E-2</v>
      </c>
      <c r="N51" s="32">
        <v>30</v>
      </c>
      <c r="O51" s="30" t="s">
        <v>54</v>
      </c>
      <c r="P51" s="30" t="s">
        <v>32</v>
      </c>
      <c r="Q51" s="32">
        <v>1975</v>
      </c>
      <c r="R51" s="32">
        <v>3</v>
      </c>
      <c r="S51" s="106">
        <v>1.113425925925926E-2</v>
      </c>
      <c r="T51" s="106">
        <v>1.158564814814815E-2</v>
      </c>
      <c r="U51" s="162">
        <v>2.2719907407407411E-2</v>
      </c>
    </row>
    <row r="52" spans="1:23" ht="15.75" x14ac:dyDescent="0.25">
      <c r="A52" s="32">
        <v>15</v>
      </c>
      <c r="B52" s="30" t="s">
        <v>101</v>
      </c>
      <c r="C52" s="30" t="s">
        <v>44</v>
      </c>
      <c r="D52" s="32">
        <v>1988</v>
      </c>
      <c r="E52" s="32">
        <v>2</v>
      </c>
      <c r="F52" s="47">
        <v>1.736111111111111E-3</v>
      </c>
      <c r="G52" s="47">
        <v>1.4907407407407406E-2</v>
      </c>
      <c r="H52" s="47">
        <v>2.8749999999999998E-2</v>
      </c>
      <c r="I52" s="47">
        <f t="shared" si="12"/>
        <v>1.3171296296296296E-2</v>
      </c>
      <c r="J52" s="47">
        <f t="shared" si="12"/>
        <v>1.3842592592592592E-2</v>
      </c>
      <c r="K52" s="48">
        <f t="shared" si="13"/>
        <v>2.7013888888888886E-2</v>
      </c>
      <c r="L52" s="64">
        <f t="shared" si="14"/>
        <v>2.7013888888888886E-2</v>
      </c>
      <c r="N52" s="32">
        <v>15</v>
      </c>
      <c r="O52" s="30" t="s">
        <v>101</v>
      </c>
      <c r="P52" s="30" t="s">
        <v>44</v>
      </c>
      <c r="Q52" s="32">
        <v>1988</v>
      </c>
      <c r="R52" s="32">
        <v>2</v>
      </c>
      <c r="S52" s="106">
        <v>1.3171296296296296E-2</v>
      </c>
      <c r="T52" s="106">
        <v>1.3842592592592592E-2</v>
      </c>
      <c r="U52" s="162">
        <v>2.7013888888888886E-2</v>
      </c>
    </row>
    <row r="53" spans="1:23" ht="15.75" x14ac:dyDescent="0.25">
      <c r="A53" s="32">
        <v>28</v>
      </c>
      <c r="B53" s="30" t="s">
        <v>53</v>
      </c>
      <c r="C53" s="30" t="s">
        <v>32</v>
      </c>
      <c r="D53" s="32">
        <v>1985</v>
      </c>
      <c r="E53" s="32">
        <v>2</v>
      </c>
      <c r="F53" s="47">
        <v>3.7268518518518514E-3</v>
      </c>
      <c r="G53" s="47">
        <v>1.3344907407407408E-2</v>
      </c>
      <c r="H53" s="47">
        <v>2.3483796296296298E-2</v>
      </c>
      <c r="I53" s="47">
        <f t="shared" si="12"/>
        <v>9.6180555555555568E-3</v>
      </c>
      <c r="J53" s="47">
        <f t="shared" si="12"/>
        <v>1.013888888888889E-2</v>
      </c>
      <c r="K53" s="48">
        <f t="shared" si="13"/>
        <v>1.9756944444444445E-2</v>
      </c>
      <c r="L53" s="64">
        <f t="shared" si="14"/>
        <v>1.9756944444444445E-2</v>
      </c>
      <c r="N53" s="32">
        <v>14</v>
      </c>
      <c r="O53" s="30" t="s">
        <v>57</v>
      </c>
      <c r="P53" s="30" t="s">
        <v>20</v>
      </c>
      <c r="Q53" s="32">
        <v>1953</v>
      </c>
      <c r="R53" s="32">
        <v>6</v>
      </c>
      <c r="S53" s="106">
        <v>1.3645833333333334E-2</v>
      </c>
      <c r="T53" s="106">
        <v>1.3969907407407407E-2</v>
      </c>
      <c r="U53" s="162">
        <v>2.7615740740740743E-2</v>
      </c>
    </row>
    <row r="54" spans="1:23" ht="15.75" x14ac:dyDescent="0.25">
      <c r="A54" s="32">
        <v>30</v>
      </c>
      <c r="B54" s="30" t="s">
        <v>54</v>
      </c>
      <c r="C54" s="30" t="s">
        <v>32</v>
      </c>
      <c r="D54" s="32">
        <v>1975</v>
      </c>
      <c r="E54" s="32">
        <v>3</v>
      </c>
      <c r="F54" s="47">
        <v>4.1666666666666666E-3</v>
      </c>
      <c r="G54" s="47">
        <v>1.5300925925925926E-2</v>
      </c>
      <c r="H54" s="47">
        <v>2.6886574074074077E-2</v>
      </c>
      <c r="I54" s="47">
        <f t="shared" si="12"/>
        <v>1.113425925925926E-2</v>
      </c>
      <c r="J54" s="47">
        <f t="shared" si="12"/>
        <v>1.158564814814815E-2</v>
      </c>
      <c r="K54" s="48">
        <f>H54-F54</f>
        <v>2.2719907407407411E-2</v>
      </c>
      <c r="L54" s="64">
        <f>SUM(I54:J54)</f>
        <v>2.2719907407407411E-2</v>
      </c>
      <c r="N54" s="32">
        <v>12</v>
      </c>
      <c r="O54" s="30" t="s">
        <v>100</v>
      </c>
      <c r="P54" s="30" t="s">
        <v>35</v>
      </c>
      <c r="Q54" s="32">
        <v>1979</v>
      </c>
      <c r="R54" s="32">
        <v>3</v>
      </c>
      <c r="S54" s="106">
        <v>1.480324074074074E-2</v>
      </c>
      <c r="T54" s="106">
        <v>1.5243055555555555E-2</v>
      </c>
      <c r="U54" s="162">
        <v>3.0046296296296297E-2</v>
      </c>
    </row>
    <row r="55" spans="1:23" ht="15.75" x14ac:dyDescent="0.25">
      <c r="A55" s="32"/>
      <c r="B55" s="145" t="s">
        <v>56</v>
      </c>
      <c r="C55" s="145" t="s">
        <v>20</v>
      </c>
      <c r="D55" s="146">
        <v>1989</v>
      </c>
      <c r="E55" s="146">
        <v>2</v>
      </c>
      <c r="F55" s="147">
        <v>0</v>
      </c>
      <c r="G55" s="147">
        <v>0</v>
      </c>
      <c r="H55" s="147">
        <v>0</v>
      </c>
      <c r="I55" s="147">
        <f t="shared" si="12"/>
        <v>0</v>
      </c>
      <c r="J55" s="147">
        <f t="shared" si="12"/>
        <v>0</v>
      </c>
      <c r="K55" s="148">
        <f t="shared" si="13"/>
        <v>0</v>
      </c>
      <c r="L55" s="149">
        <f t="shared" si="14"/>
        <v>0</v>
      </c>
      <c r="N55" s="32"/>
      <c r="O55" s="145" t="s">
        <v>56</v>
      </c>
      <c r="P55" s="145" t="s">
        <v>20</v>
      </c>
      <c r="Q55" s="146">
        <v>1989</v>
      </c>
      <c r="R55" s="146">
        <v>2</v>
      </c>
      <c r="S55" s="106">
        <v>0</v>
      </c>
      <c r="T55" s="106">
        <v>0</v>
      </c>
      <c r="U55" s="107">
        <v>0</v>
      </c>
      <c r="W55" t="s">
        <v>112</v>
      </c>
    </row>
    <row r="56" spans="1:23" ht="15.75" x14ac:dyDescent="0.25">
      <c r="A56" s="32"/>
      <c r="B56" s="145" t="s">
        <v>102</v>
      </c>
      <c r="C56" s="145" t="s">
        <v>38</v>
      </c>
      <c r="D56" s="146">
        <v>1982</v>
      </c>
      <c r="E56" s="146">
        <v>3</v>
      </c>
      <c r="F56" s="147">
        <v>0</v>
      </c>
      <c r="G56" s="147">
        <v>0</v>
      </c>
      <c r="H56" s="147">
        <v>0</v>
      </c>
      <c r="I56" s="147">
        <f t="shared" si="12"/>
        <v>0</v>
      </c>
      <c r="J56" s="147">
        <f t="shared" si="12"/>
        <v>0</v>
      </c>
      <c r="K56" s="148">
        <f t="shared" si="13"/>
        <v>0</v>
      </c>
      <c r="L56" s="149">
        <f t="shared" si="14"/>
        <v>0</v>
      </c>
      <c r="N56" s="32"/>
      <c r="O56" s="145" t="s">
        <v>102</v>
      </c>
      <c r="P56" s="145" t="s">
        <v>38</v>
      </c>
      <c r="Q56" s="146">
        <v>1982</v>
      </c>
      <c r="R56" s="146">
        <v>3</v>
      </c>
      <c r="S56" s="106">
        <v>0</v>
      </c>
      <c r="T56" s="106">
        <v>0</v>
      </c>
      <c r="U56" s="107">
        <v>0</v>
      </c>
    </row>
  </sheetData>
  <sortState ref="N48:U56">
    <sortCondition ref="U47"/>
  </sortState>
  <mergeCells count="4">
    <mergeCell ref="I3:J3"/>
    <mergeCell ref="I45:J45"/>
    <mergeCell ref="S3:U3"/>
    <mergeCell ref="S32:U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Итоговая таблица</vt:lpstr>
      <vt:lpstr>1 день</vt:lpstr>
      <vt:lpstr>Для старта во 2ой день</vt:lpstr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k242</dc:creator>
  <cp:lastModifiedBy>GC-MS team</cp:lastModifiedBy>
  <cp:lastPrinted>2024-02-04T03:43:30Z</cp:lastPrinted>
  <dcterms:created xsi:type="dcterms:W3CDTF">2022-02-07T04:42:58Z</dcterms:created>
  <dcterms:modified xsi:type="dcterms:W3CDTF">2024-02-06T04:26:30Z</dcterms:modified>
</cp:coreProperties>
</file>