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655" windowHeight="11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'Лист1'!$A$1:$M$253</definedName>
  </definedNames>
  <calcPr fullCalcOnLoad="1" refMode="R1C1"/>
</workbook>
</file>

<file path=xl/sharedStrings.xml><?xml version="1.0" encoding="utf-8"?>
<sst xmlns="http://schemas.openxmlformats.org/spreadsheetml/2006/main" count="447" uniqueCount="274">
  <si>
    <t xml:space="preserve">  ПРОТОКОЛ </t>
  </si>
  <si>
    <t>№пп</t>
  </si>
  <si>
    <t>Ф.И.О.</t>
  </si>
  <si>
    <t>I</t>
  </si>
  <si>
    <t>II</t>
  </si>
  <si>
    <t>III</t>
  </si>
  <si>
    <t>IV</t>
  </si>
  <si>
    <t>V</t>
  </si>
  <si>
    <t>VI</t>
  </si>
  <si>
    <t>Место</t>
  </si>
  <si>
    <t>ИСЗФ</t>
  </si>
  <si>
    <t>Сиянов Д.А.</t>
  </si>
  <si>
    <t>ИрИХ</t>
  </si>
  <si>
    <t>ИСЭМ</t>
  </si>
  <si>
    <t>ЛИН</t>
  </si>
  <si>
    <t>ИГХ</t>
  </si>
  <si>
    <t>ИЗК</t>
  </si>
  <si>
    <t>Хабуев А.В.</t>
  </si>
  <si>
    <t>Евсюнин В.Г.</t>
  </si>
  <si>
    <t>Татаринов А.Л.</t>
  </si>
  <si>
    <t>Белоусов О.В.</t>
  </si>
  <si>
    <t>Брагин Э.В.</t>
  </si>
  <si>
    <t>Андриевский Н.В.</t>
  </si>
  <si>
    <t>Суворов Е.Г.</t>
  </si>
  <si>
    <t>Китов А.Д.</t>
  </si>
  <si>
    <t>Петрушев В.А.</t>
  </si>
  <si>
    <t>Гениевский А.И.</t>
  </si>
  <si>
    <t>Беляева К.В.</t>
  </si>
  <si>
    <t>Игнатова О.А.</t>
  </si>
  <si>
    <t>Середкина А.И.</t>
  </si>
  <si>
    <t>Овсянко Е.В.</t>
  </si>
  <si>
    <t>Бурзунова Ю.П.</t>
  </si>
  <si>
    <t>Швалева В.В.</t>
  </si>
  <si>
    <t>Команды ИНЦ</t>
  </si>
  <si>
    <t>Круги</t>
  </si>
  <si>
    <t>КомИНЦ</t>
  </si>
  <si>
    <t>КомИГ</t>
  </si>
  <si>
    <t>Кругов</t>
  </si>
  <si>
    <t>СИФИБР</t>
  </si>
  <si>
    <t>ИГ</t>
  </si>
  <si>
    <t>ИДСТУ</t>
  </si>
  <si>
    <t>Мужчины</t>
  </si>
  <si>
    <t>Юшин Д.В.</t>
  </si>
  <si>
    <t>Подразд.ИНЦ</t>
  </si>
  <si>
    <t>Год рожд.</t>
  </si>
  <si>
    <t>Время  по кругам</t>
  </si>
  <si>
    <t>Арсентьев К.Ю.</t>
  </si>
  <si>
    <t>ИГ(к)</t>
  </si>
  <si>
    <t>Софронов А.П.</t>
  </si>
  <si>
    <t>Агафонов Г.В.</t>
  </si>
  <si>
    <t>ИГ(ф)</t>
  </si>
  <si>
    <t>ИГ(э)</t>
  </si>
  <si>
    <t>Женщины</t>
  </si>
  <si>
    <t>Сагитова Е.Ф.</t>
  </si>
  <si>
    <t>ИЛФ</t>
  </si>
  <si>
    <t>Возр.</t>
  </si>
  <si>
    <t>Место в</t>
  </si>
  <si>
    <t>группе</t>
  </si>
  <si>
    <t>1_3</t>
  </si>
  <si>
    <t>1_2</t>
  </si>
  <si>
    <t>2_2</t>
  </si>
  <si>
    <t>3_2</t>
  </si>
  <si>
    <t>1_4</t>
  </si>
  <si>
    <t>1_5</t>
  </si>
  <si>
    <t>2_4</t>
  </si>
  <si>
    <t>4_2</t>
  </si>
  <si>
    <t>5_2</t>
  </si>
  <si>
    <t>3_4</t>
  </si>
  <si>
    <t>4_4</t>
  </si>
  <si>
    <t>5_4</t>
  </si>
  <si>
    <t>6_4</t>
  </si>
  <si>
    <t>7_4</t>
  </si>
  <si>
    <t>1_6</t>
  </si>
  <si>
    <t>2_6</t>
  </si>
  <si>
    <t>6_2</t>
  </si>
  <si>
    <t>3_6</t>
  </si>
  <si>
    <t>8_4</t>
  </si>
  <si>
    <t>2_5</t>
  </si>
  <si>
    <t>7_2</t>
  </si>
  <si>
    <t>9_4</t>
  </si>
  <si>
    <t>3_5</t>
  </si>
  <si>
    <t>8_2</t>
  </si>
  <si>
    <t>9_2</t>
  </si>
  <si>
    <t>10_2</t>
  </si>
  <si>
    <t>11_2</t>
  </si>
  <si>
    <t>12_2</t>
  </si>
  <si>
    <t>4_6</t>
  </si>
  <si>
    <t>2_3</t>
  </si>
  <si>
    <t>13_2</t>
  </si>
  <si>
    <t>3_3</t>
  </si>
  <si>
    <t>4_3</t>
  </si>
  <si>
    <t>5_6</t>
  </si>
  <si>
    <t>16_2</t>
  </si>
  <si>
    <t>17_2</t>
  </si>
  <si>
    <t>2_7</t>
  </si>
  <si>
    <t>1_1</t>
  </si>
  <si>
    <t>2_1</t>
  </si>
  <si>
    <t>3_7</t>
  </si>
  <si>
    <t>20_2</t>
  </si>
  <si>
    <t>5_3</t>
  </si>
  <si>
    <t>6_3</t>
  </si>
  <si>
    <t>7_3</t>
  </si>
  <si>
    <t>10_4</t>
  </si>
  <si>
    <t>8_3</t>
  </si>
  <si>
    <t>9_3</t>
  </si>
  <si>
    <t>10_3</t>
  </si>
  <si>
    <t>11_3</t>
  </si>
  <si>
    <t>VII</t>
  </si>
  <si>
    <t>Чебыкин А.П.</t>
  </si>
  <si>
    <t>Колыванов Н.А.</t>
  </si>
  <si>
    <t>Портнягин А.Н.</t>
  </si>
  <si>
    <t>РАМН</t>
  </si>
  <si>
    <t>Каляев О.А.</t>
  </si>
  <si>
    <t>11_4</t>
  </si>
  <si>
    <t>12_4</t>
  </si>
  <si>
    <t>исэм</t>
  </si>
  <si>
    <t>лин</t>
  </si>
  <si>
    <t>ирих</t>
  </si>
  <si>
    <t>исзф</t>
  </si>
  <si>
    <t>рамн</t>
  </si>
  <si>
    <t>Соловей О.А.</t>
  </si>
  <si>
    <t>Волкова Е.А.</t>
  </si>
  <si>
    <t>Хамина Н.В.</t>
  </si>
  <si>
    <t>Кустова О.В.</t>
  </si>
  <si>
    <t>Яхненко В.М.</t>
  </si>
  <si>
    <t>Маркова Е.В.</t>
  </si>
  <si>
    <t>иг</t>
  </si>
  <si>
    <t xml:space="preserve">Гл.судья : И.Г.Крюкова. </t>
  </si>
  <si>
    <t>изк</t>
  </si>
  <si>
    <t>илф</t>
  </si>
  <si>
    <t>Итого</t>
  </si>
  <si>
    <t>Калашников С.С.</t>
  </si>
  <si>
    <t>Черемных А.В.</t>
  </si>
  <si>
    <t>Физгеограф.</t>
  </si>
  <si>
    <t>Экономгеог.</t>
  </si>
  <si>
    <t>Картограф.</t>
  </si>
  <si>
    <t>Женщины командой</t>
  </si>
  <si>
    <t>Мужчины командой</t>
  </si>
  <si>
    <t>Эол</t>
  </si>
  <si>
    <t>Конев М.Я</t>
  </si>
  <si>
    <t>Хальзов И.А.</t>
  </si>
  <si>
    <t>Букин С.В.</t>
  </si>
  <si>
    <t>Горбунов В.В.</t>
  </si>
  <si>
    <t>Ооржак Д.С.</t>
  </si>
  <si>
    <t>Кириченко К.Д.</t>
  </si>
  <si>
    <t>Жабоедов А.П.</t>
  </si>
  <si>
    <t>Носков Д.А.</t>
  </si>
  <si>
    <t>Богданов А.И.</t>
  </si>
  <si>
    <t>Сафаров А.С.</t>
  </si>
  <si>
    <t>игх</t>
  </si>
  <si>
    <t>идсту</t>
  </si>
  <si>
    <t>14_2</t>
  </si>
  <si>
    <t>15_2</t>
  </si>
  <si>
    <t>18_2</t>
  </si>
  <si>
    <t>1_7</t>
  </si>
  <si>
    <t>19_2</t>
  </si>
  <si>
    <t>12_3</t>
  </si>
  <si>
    <t>21_2</t>
  </si>
  <si>
    <t>3_1</t>
  </si>
  <si>
    <t>Захаренко А.С.</t>
  </si>
  <si>
    <t>Зверева Н.А.</t>
  </si>
  <si>
    <t>Изосимова О.Н.</t>
  </si>
  <si>
    <t>Столповская Е.В.</t>
  </si>
  <si>
    <t>Беркут</t>
  </si>
  <si>
    <t>Канева Е.В.</t>
  </si>
  <si>
    <t>Радомская Т.А.</t>
  </si>
  <si>
    <t>Кривошеева Н.Л.</t>
  </si>
  <si>
    <t>3</t>
  </si>
  <si>
    <t>Организаторы: А.Китов, А.Софронов, О.Каляев</t>
  </si>
  <si>
    <t>7</t>
  </si>
  <si>
    <t>баллы</t>
  </si>
  <si>
    <t>Хаснатиков М.А.</t>
  </si>
  <si>
    <t>ИЗК*</t>
  </si>
  <si>
    <t xml:space="preserve"> ИГ</t>
  </si>
  <si>
    <t>XI Кросса КЛБ Академгородка  в честь 60-летия ИГ СО РАН в зачет Спартакиады ИНЦ СО РАН</t>
  </si>
  <si>
    <t>11.05.2017 г. 18-30,    Трасса освещенная  лыжня  Академгородка, круг 2200 м , обл. 90%, СВ-3м/с, +9,5*С, сухо, 722ммртст</t>
  </si>
  <si>
    <t>Коваленко С.Н.</t>
  </si>
  <si>
    <t>Иванов Е.Н.</t>
  </si>
  <si>
    <t>Русаков А.И.</t>
  </si>
  <si>
    <t>Митичкин П.М.</t>
  </si>
  <si>
    <t>Тарасюк А.С.</t>
  </si>
  <si>
    <t>Верещагин В.С.</t>
  </si>
  <si>
    <t>Иркутск</t>
  </si>
  <si>
    <t>Чегодаев  А.Д.</t>
  </si>
  <si>
    <t>Калинин Д.С.</t>
  </si>
  <si>
    <t>Ашурков С.В.</t>
  </si>
  <si>
    <t>ИГ (ф)</t>
  </si>
  <si>
    <t>Семинский А.К.</t>
  </si>
  <si>
    <t>Рупасов В.Н.</t>
  </si>
  <si>
    <t>Светлаков А.А.</t>
  </si>
  <si>
    <t>Руссках И.В.</t>
  </si>
  <si>
    <t>Зубков И.Н.</t>
  </si>
  <si>
    <t>Тютрин Е.В.</t>
  </si>
  <si>
    <t>Спиридонов В.А.</t>
  </si>
  <si>
    <t>Елисеев И.А.</t>
  </si>
  <si>
    <t>посл. кр.</t>
  </si>
  <si>
    <t>незачет</t>
  </si>
  <si>
    <t>Бронский Н.В.</t>
  </si>
  <si>
    <t>Спиряев В.А.</t>
  </si>
  <si>
    <t>Хлыстов О.М.</t>
  </si>
  <si>
    <t>Овсянко К.А.</t>
  </si>
  <si>
    <t>Костровицкий С.И.</t>
  </si>
  <si>
    <t>Шарыкин И.Н.</t>
  </si>
  <si>
    <t>Черемных А.С.</t>
  </si>
  <si>
    <t>Войличенко  С.К.</t>
  </si>
  <si>
    <t>Шеховцов А.И.</t>
  </si>
  <si>
    <t>Гамаюнов А.П.</t>
  </si>
  <si>
    <t>ИГ (к)</t>
  </si>
  <si>
    <t>Чебыкин Е.П.</t>
  </si>
  <si>
    <t>Шаповалов В.В.</t>
  </si>
  <si>
    <t>Яковлев А.А.</t>
  </si>
  <si>
    <t>Шакиртов А.М.</t>
  </si>
  <si>
    <t>Калихман А.Д.</t>
  </si>
  <si>
    <t>сомост.</t>
  </si>
  <si>
    <t>до сорев.</t>
  </si>
  <si>
    <t>13_4</t>
  </si>
  <si>
    <t>6_6</t>
  </si>
  <si>
    <t>7_6</t>
  </si>
  <si>
    <t>14_4</t>
  </si>
  <si>
    <t>4_1</t>
  </si>
  <si>
    <t>15_4</t>
  </si>
  <si>
    <t>сифибр</t>
  </si>
  <si>
    <t>Хан П.В.</t>
  </si>
  <si>
    <t>Зимник Е.А.</t>
  </si>
  <si>
    <t>Лифаненко Д.Е.</t>
  </si>
  <si>
    <t>Лифаненко В.Е.</t>
  </si>
  <si>
    <t>Лифаненко С.В.</t>
  </si>
  <si>
    <t>Поританская И.В.</t>
  </si>
  <si>
    <t xml:space="preserve">Костромина </t>
  </si>
  <si>
    <t>Калашникова Т.В.</t>
  </si>
  <si>
    <t>Загорулько Н.А.</t>
  </si>
  <si>
    <t>Балязина И.Н.</t>
  </si>
  <si>
    <t>(к)</t>
  </si>
  <si>
    <t>1_0</t>
  </si>
  <si>
    <t>Балязин Л.И.</t>
  </si>
  <si>
    <t>Старченко И.В.</t>
  </si>
  <si>
    <t>Старченко Т.А.</t>
  </si>
  <si>
    <t>Иванов Е.Е.</t>
  </si>
  <si>
    <t>Красноштанова Н.Е.</t>
  </si>
  <si>
    <t>Бабенко Т.А.</t>
  </si>
  <si>
    <t>Потанская  Н.В.</t>
  </si>
  <si>
    <t>Суворова Д.С.</t>
  </si>
  <si>
    <t>Бобина Н.С.</t>
  </si>
  <si>
    <t>Башенхаева М.В.</t>
  </si>
  <si>
    <t>Титова Л.А.</t>
  </si>
  <si>
    <t>Суслова М.Ю.</t>
  </si>
  <si>
    <t>Подлесная Г.В.</t>
  </si>
  <si>
    <t>Ивченко Р.М.</t>
  </si>
  <si>
    <t>Кручинина Э.</t>
  </si>
  <si>
    <t>2_0</t>
  </si>
  <si>
    <t>Кручинина А.</t>
  </si>
  <si>
    <t>Юшина А.Д.</t>
  </si>
  <si>
    <t>Резник А.А.</t>
  </si>
  <si>
    <t>Зимник А.Э.</t>
  </si>
  <si>
    <t>Войличенко Г.С.</t>
  </si>
  <si>
    <t>Фивейская Л.В.</t>
  </si>
  <si>
    <t>Резник О.А.</t>
  </si>
  <si>
    <t xml:space="preserve">*- за судейство  И.Г.Крюкова (ИЗК) + 3 круга , </t>
  </si>
  <si>
    <t xml:space="preserve">  и А.Оргильянов (ИЗК) +4 круга</t>
  </si>
  <si>
    <t>3_0</t>
  </si>
  <si>
    <t>4_0</t>
  </si>
  <si>
    <t>5_0</t>
  </si>
  <si>
    <t>13_3</t>
  </si>
  <si>
    <t>14_3</t>
  </si>
  <si>
    <t>6_0</t>
  </si>
  <si>
    <t>7_0</t>
  </si>
  <si>
    <t>8_0</t>
  </si>
  <si>
    <t>15_3</t>
  </si>
  <si>
    <t xml:space="preserve">118 чел (69 муж. и 49 жен.) </t>
  </si>
  <si>
    <t xml:space="preserve">Судьи : А.Оргильянов, </t>
  </si>
  <si>
    <t>Фото: участники</t>
  </si>
  <si>
    <t>При поддержке ИГ СО РАН и Профсоюза ИНЦ СО РАН</t>
  </si>
  <si>
    <t>Катеринич М.Д.</t>
  </si>
  <si>
    <t>Самульцев Д.О.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</si>
</sst>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6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color indexed="14"/>
      <name val="Arial"/>
      <family val="2"/>
    </font>
    <font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trike/>
      <sz val="12"/>
      <color indexed="8"/>
      <name val="Times New Roman Cyr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10" fillId="0" borderId="11" xfId="0" applyNumberFormat="1" applyFont="1" applyBorder="1" applyAlignment="1">
      <alignment horizontal="center" vertical="top" wrapText="1"/>
    </xf>
    <xf numFmtId="21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21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vertical="justify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21" fontId="10" fillId="0" borderId="0" xfId="0" applyNumberFormat="1" applyFont="1" applyFill="1" applyBorder="1" applyAlignment="1">
      <alignment horizontal="left"/>
    </xf>
    <xf numFmtId="21" fontId="10" fillId="0" borderId="0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1" fontId="13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0" fillId="0" borderId="0" xfId="0" applyAlignment="1">
      <alignment horizontal="center"/>
    </xf>
    <xf numFmtId="21" fontId="10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1" fontId="17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21" fontId="17" fillId="0" borderId="16" xfId="0" applyNumberFormat="1" applyFont="1" applyBorder="1" applyAlignment="1">
      <alignment horizontal="center" vertical="top" wrapText="1"/>
    </xf>
    <xf numFmtId="21" fontId="17" fillId="0" borderId="18" xfId="0" applyNumberFormat="1" applyFont="1" applyBorder="1" applyAlignment="1">
      <alignment horizontal="center" vertical="top" wrapText="1"/>
    </xf>
    <xf numFmtId="21" fontId="17" fillId="0" borderId="12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1" fontId="7" fillId="0" borderId="21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top" wrapText="1"/>
    </xf>
    <xf numFmtId="21" fontId="17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1" fontId="17" fillId="0" borderId="17" xfId="0" applyNumberFormat="1" applyFont="1" applyBorder="1" applyAlignment="1">
      <alignment horizontal="center" vertical="top" wrapText="1"/>
    </xf>
    <xf numFmtId="21" fontId="17" fillId="0" borderId="24" xfId="0" applyNumberFormat="1" applyFont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2" fontId="17" fillId="0" borderId="2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 vertical="top" wrapText="1"/>
    </xf>
    <xf numFmtId="2" fontId="1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7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17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49" fontId="11" fillId="0" borderId="12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/>
    </xf>
    <xf numFmtId="0" fontId="20" fillId="0" borderId="0" xfId="0" applyFont="1" applyAlignment="1">
      <alignment horizontal="center"/>
    </xf>
    <xf numFmtId="2" fontId="1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0" borderId="22" xfId="0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1" fontId="17" fillId="0" borderId="12" xfId="0" applyNumberFormat="1" applyFont="1" applyFill="1" applyBorder="1" applyAlignment="1">
      <alignment horizontal="center" vertical="top" wrapText="1"/>
    </xf>
    <xf numFmtId="21" fontId="22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5.8515625" style="97" customWidth="1"/>
    <col min="2" max="2" width="19.7109375" style="0" customWidth="1"/>
    <col min="3" max="3" width="7.140625" style="41" customWidth="1"/>
    <col min="4" max="4" width="8.28125" style="41" customWidth="1"/>
    <col min="5" max="7" width="9.57421875" style="0" customWidth="1"/>
    <col min="8" max="8" width="10.140625" style="0" customWidth="1"/>
    <col min="9" max="9" width="10.57421875" style="0" customWidth="1"/>
    <col min="10" max="11" width="10.7109375" style="0" customWidth="1"/>
    <col min="12" max="12" width="9.140625" style="74" customWidth="1"/>
    <col min="13" max="13" width="7.7109375" style="105" customWidth="1"/>
  </cols>
  <sheetData>
    <row r="1" spans="1:12" ht="1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>
      <c r="A2" s="123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5">
      <c r="A3" s="125" t="s">
        <v>175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3" ht="15.75">
      <c r="A4" s="127" t="s">
        <v>1</v>
      </c>
      <c r="B4" s="131" t="s">
        <v>2</v>
      </c>
      <c r="C4" s="133" t="s">
        <v>44</v>
      </c>
      <c r="D4" s="129" t="s">
        <v>43</v>
      </c>
      <c r="E4" s="135" t="s">
        <v>45</v>
      </c>
      <c r="F4" s="136"/>
      <c r="G4" s="136"/>
      <c r="H4" s="136"/>
      <c r="I4" s="136"/>
      <c r="J4" s="137"/>
      <c r="K4" s="93"/>
      <c r="L4" s="76" t="s">
        <v>56</v>
      </c>
      <c r="M4" s="76" t="s">
        <v>56</v>
      </c>
    </row>
    <row r="5" spans="1:13" ht="15">
      <c r="A5" s="128"/>
      <c r="B5" s="132"/>
      <c r="C5" s="134"/>
      <c r="D5" s="130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107</v>
      </c>
      <c r="L5" s="77" t="s">
        <v>55</v>
      </c>
      <c r="M5" s="77" t="s">
        <v>57</v>
      </c>
    </row>
    <row r="6" spans="1:13" ht="15.75">
      <c r="A6" s="49"/>
      <c r="B6" s="53" t="s">
        <v>41</v>
      </c>
      <c r="C6" s="6">
        <v>2017</v>
      </c>
      <c r="D6" s="50"/>
      <c r="E6" s="1">
        <v>2.2</v>
      </c>
      <c r="F6" s="1">
        <v>4.4</v>
      </c>
      <c r="G6" s="1">
        <v>6.6</v>
      </c>
      <c r="H6" s="1">
        <v>8.8</v>
      </c>
      <c r="I6" s="1">
        <v>11</v>
      </c>
      <c r="J6" s="1">
        <v>13.2</v>
      </c>
      <c r="K6" s="1">
        <v>15.4</v>
      </c>
      <c r="L6" s="78" t="s">
        <v>57</v>
      </c>
      <c r="M6" s="78" t="s">
        <v>173</v>
      </c>
    </row>
    <row r="7" spans="1:12" ht="15.75">
      <c r="A7" s="94">
        <v>1</v>
      </c>
      <c r="B7" s="47" t="s">
        <v>131</v>
      </c>
      <c r="C7" s="48">
        <v>1986</v>
      </c>
      <c r="D7" s="48" t="s">
        <v>138</v>
      </c>
      <c r="E7" s="59">
        <v>0.005706018518518519</v>
      </c>
      <c r="F7" s="60">
        <v>0.011458333333333334</v>
      </c>
      <c r="G7" s="59">
        <v>0.017361111111111112</v>
      </c>
      <c r="H7" s="60">
        <v>0.023368055555555555</v>
      </c>
      <c r="I7" s="59">
        <v>0.02929398148148148</v>
      </c>
      <c r="J7" s="60">
        <v>0.035370370370370365</v>
      </c>
      <c r="K7" s="106">
        <v>6</v>
      </c>
      <c r="L7" s="79" t="s">
        <v>58</v>
      </c>
    </row>
    <row r="8" spans="1:12" ht="15.75">
      <c r="A8" s="94"/>
      <c r="B8" s="47"/>
      <c r="C8" s="48">
        <v>30</v>
      </c>
      <c r="D8" s="48"/>
      <c r="E8" s="59"/>
      <c r="F8" s="60">
        <f>F7-E7</f>
        <v>0.005752314814814815</v>
      </c>
      <c r="G8" s="60">
        <f>G7-F7</f>
        <v>0.005902777777777778</v>
      </c>
      <c r="H8" s="60">
        <f>H7-G7</f>
        <v>0.006006944444444443</v>
      </c>
      <c r="I8" s="60">
        <f>I7-H7</f>
        <v>0.005925925925925925</v>
      </c>
      <c r="J8" s="60">
        <f>J7-I7</f>
        <v>0.006076388888888885</v>
      </c>
      <c r="K8" s="106">
        <v>6</v>
      </c>
      <c r="L8" s="79"/>
    </row>
    <row r="9" spans="1:12" ht="15.75">
      <c r="A9" s="94">
        <v>2</v>
      </c>
      <c r="B9" s="47" t="s">
        <v>143</v>
      </c>
      <c r="C9" s="48">
        <v>1995</v>
      </c>
      <c r="D9" s="48"/>
      <c r="E9" s="59">
        <v>0.005717592592592593</v>
      </c>
      <c r="F9" s="60">
        <v>0.011481481481481483</v>
      </c>
      <c r="G9" s="60">
        <v>0.017430555555555557</v>
      </c>
      <c r="H9" s="60">
        <v>0.02359953703703704</v>
      </c>
      <c r="I9" s="60">
        <v>0.02972222222222222</v>
      </c>
      <c r="J9" s="60">
        <v>0.035694444444444445</v>
      </c>
      <c r="K9" s="106">
        <v>6</v>
      </c>
      <c r="L9" s="79" t="s">
        <v>59</v>
      </c>
    </row>
    <row r="10" spans="1:12" ht="15.75">
      <c r="A10" s="94"/>
      <c r="B10" s="47"/>
      <c r="C10" s="48">
        <v>22</v>
      </c>
      <c r="D10" s="48"/>
      <c r="E10" s="59"/>
      <c r="F10" s="60">
        <f>F9-E9</f>
        <v>0.0057638888888888904</v>
      </c>
      <c r="G10" s="60">
        <f>G9-F9</f>
        <v>0.005949074074074074</v>
      </c>
      <c r="H10" s="60">
        <f>H9-G9</f>
        <v>0.006168981481481484</v>
      </c>
      <c r="I10" s="60">
        <f>I9-H9</f>
        <v>0.006122685185185179</v>
      </c>
      <c r="J10" s="60">
        <f>J9-I9</f>
        <v>0.005972222222222226</v>
      </c>
      <c r="K10" s="87">
        <v>6</v>
      </c>
      <c r="L10" s="79"/>
    </row>
    <row r="11" spans="1:12" ht="15.75">
      <c r="A11" s="94">
        <v>3</v>
      </c>
      <c r="B11" s="47" t="s">
        <v>42</v>
      </c>
      <c r="C11" s="48">
        <v>1975</v>
      </c>
      <c r="D11" s="48" t="s">
        <v>138</v>
      </c>
      <c r="E11" s="59">
        <v>0.006087962962962964</v>
      </c>
      <c r="F11" s="60">
        <v>0.01238425925925926</v>
      </c>
      <c r="G11" s="60">
        <v>0.018796296296296297</v>
      </c>
      <c r="H11" s="60">
        <v>0.025231481481481483</v>
      </c>
      <c r="I11" s="60">
        <v>0.031689814814814816</v>
      </c>
      <c r="J11" s="60">
        <v>0.03802083333333333</v>
      </c>
      <c r="K11" s="87">
        <v>6</v>
      </c>
      <c r="L11" s="79" t="s">
        <v>62</v>
      </c>
    </row>
    <row r="12" spans="1:12" ht="15.75">
      <c r="A12" s="94"/>
      <c r="B12" s="47"/>
      <c r="C12" s="48">
        <f>$C$6-C11-1</f>
        <v>41</v>
      </c>
      <c r="D12" s="48"/>
      <c r="E12" s="59"/>
      <c r="F12" s="60">
        <f>F11-E11</f>
        <v>0.0062962962962962955</v>
      </c>
      <c r="G12" s="60">
        <f>G11-F11</f>
        <v>0.006412037037037037</v>
      </c>
      <c r="H12" s="60">
        <f>H11-G11</f>
        <v>0.006435185185185186</v>
      </c>
      <c r="I12" s="60">
        <f>I11-H11</f>
        <v>0.006458333333333333</v>
      </c>
      <c r="J12" s="60">
        <f>J11-I11</f>
        <v>0.006331018518518514</v>
      </c>
      <c r="K12" s="87">
        <v>6</v>
      </c>
      <c r="L12" s="79"/>
    </row>
    <row r="13" spans="1:12" ht="15.75">
      <c r="A13" s="94">
        <v>4</v>
      </c>
      <c r="B13" s="43" t="s">
        <v>11</v>
      </c>
      <c r="C13" s="44">
        <v>1987</v>
      </c>
      <c r="D13" s="44" t="s">
        <v>138</v>
      </c>
      <c r="E13" s="58">
        <v>0.0061574074074074074</v>
      </c>
      <c r="F13" s="56">
        <v>0.01255787037037037</v>
      </c>
      <c r="G13" s="56">
        <v>0.019016203703703705</v>
      </c>
      <c r="H13" s="56">
        <v>0.025648148148148146</v>
      </c>
      <c r="I13" s="56">
        <v>0.0321875</v>
      </c>
      <c r="J13" s="56">
        <v>0.03847222222222222</v>
      </c>
      <c r="K13" s="87">
        <v>6</v>
      </c>
      <c r="L13" s="79" t="s">
        <v>60</v>
      </c>
    </row>
    <row r="14" spans="1:12" ht="15.75">
      <c r="A14" s="94"/>
      <c r="B14" s="47"/>
      <c r="C14" s="48">
        <v>29</v>
      </c>
      <c r="D14" s="48"/>
      <c r="E14" s="59"/>
      <c r="F14" s="60">
        <f>F13-E13</f>
        <v>0.006400462962962963</v>
      </c>
      <c r="G14" s="60">
        <f>G13-F13</f>
        <v>0.006458333333333335</v>
      </c>
      <c r="H14" s="60">
        <f>H13-G13</f>
        <v>0.00663194444444444</v>
      </c>
      <c r="I14" s="60">
        <f>I13-H13</f>
        <v>0.006539351851851855</v>
      </c>
      <c r="J14" s="60">
        <f>J13-I13</f>
        <v>0.006284722222222219</v>
      </c>
      <c r="K14" s="87">
        <v>6</v>
      </c>
      <c r="L14" s="79"/>
    </row>
    <row r="15" spans="1:16" ht="15.75">
      <c r="A15" s="94">
        <v>5</v>
      </c>
      <c r="B15" s="43" t="s">
        <v>147</v>
      </c>
      <c r="C15" s="44">
        <v>1990</v>
      </c>
      <c r="D15" s="44" t="s">
        <v>15</v>
      </c>
      <c r="E15" s="56">
        <v>0.0061342592592592594</v>
      </c>
      <c r="F15" s="56">
        <v>0.01273148148148148</v>
      </c>
      <c r="G15" s="56">
        <v>0.01940972222222222</v>
      </c>
      <c r="H15" s="60">
        <v>0.025983796296296297</v>
      </c>
      <c r="I15" s="56">
        <v>0.03253472222222222</v>
      </c>
      <c r="J15" s="60">
        <v>0.03854166666666667</v>
      </c>
      <c r="K15" s="87">
        <v>6</v>
      </c>
      <c r="L15" s="79" t="s">
        <v>61</v>
      </c>
      <c r="M15" s="101"/>
      <c r="N15" s="73"/>
      <c r="O15" s="73"/>
      <c r="P15" s="73"/>
    </row>
    <row r="16" spans="1:12" ht="15.75">
      <c r="A16" s="94"/>
      <c r="B16" s="47"/>
      <c r="C16" s="48">
        <f>$C$6-C15-1</f>
        <v>26</v>
      </c>
      <c r="D16" s="48"/>
      <c r="E16" s="59"/>
      <c r="F16" s="60">
        <f>F15-E15</f>
        <v>0.006597222222222221</v>
      </c>
      <c r="G16" s="60">
        <f>G15-F15</f>
        <v>0.00667824074074074</v>
      </c>
      <c r="H16" s="60">
        <f>H15-G15</f>
        <v>0.006574074074074076</v>
      </c>
      <c r="I16" s="60">
        <f>I15-H15</f>
        <v>0.006550925925925925</v>
      </c>
      <c r="J16" s="60">
        <f>J15-I15</f>
        <v>0.006006944444444447</v>
      </c>
      <c r="K16" s="87">
        <v>6</v>
      </c>
      <c r="L16" s="75"/>
    </row>
    <row r="17" spans="1:12" ht="15.75">
      <c r="A17" s="94">
        <v>6</v>
      </c>
      <c r="B17" s="47" t="s">
        <v>110</v>
      </c>
      <c r="C17" s="48">
        <v>1991</v>
      </c>
      <c r="D17" s="48" t="s">
        <v>138</v>
      </c>
      <c r="E17" s="59">
        <v>0.006284722222222223</v>
      </c>
      <c r="F17" s="60">
        <v>0.012824074074074073</v>
      </c>
      <c r="G17" s="60">
        <v>0.019305555555555555</v>
      </c>
      <c r="H17" s="60">
        <v>0.02584490740740741</v>
      </c>
      <c r="I17" s="60">
        <v>0.03253472222222222</v>
      </c>
      <c r="J17" s="60">
        <v>0.039050925925925926</v>
      </c>
      <c r="K17" s="87">
        <v>6</v>
      </c>
      <c r="L17" s="86" t="s">
        <v>65</v>
      </c>
    </row>
    <row r="18" spans="1:12" ht="15.75">
      <c r="A18" s="94"/>
      <c r="B18" s="47"/>
      <c r="C18" s="48">
        <v>25</v>
      </c>
      <c r="D18" s="48"/>
      <c r="E18" s="59"/>
      <c r="F18" s="60">
        <f>F17-E17</f>
        <v>0.00653935185185185</v>
      </c>
      <c r="G18" s="60">
        <f>G17-F17</f>
        <v>0.006481481481481482</v>
      </c>
      <c r="H18" s="60">
        <f>H17-G17</f>
        <v>0.006539351851851855</v>
      </c>
      <c r="I18" s="60">
        <f>I17-H17</f>
        <v>0.006689814814814812</v>
      </c>
      <c r="J18" s="60">
        <f>J17-I17</f>
        <v>0.006516203703703705</v>
      </c>
      <c r="K18" s="87">
        <v>6</v>
      </c>
      <c r="L18" s="79"/>
    </row>
    <row r="19" spans="1:13" ht="15.75">
      <c r="A19" s="94">
        <v>7</v>
      </c>
      <c r="B19" s="43" t="s">
        <v>18</v>
      </c>
      <c r="C19" s="44">
        <v>1970</v>
      </c>
      <c r="D19" s="44" t="s">
        <v>16</v>
      </c>
      <c r="E19" s="56">
        <v>0.006145833333333333</v>
      </c>
      <c r="F19" s="60">
        <v>0.012604166666666666</v>
      </c>
      <c r="G19" s="60">
        <v>0.019305555555555555</v>
      </c>
      <c r="H19" s="60">
        <v>0.025925925925925925</v>
      </c>
      <c r="I19" s="60">
        <v>0.032615740740740744</v>
      </c>
      <c r="J19" s="60">
        <v>0.03920138888888889</v>
      </c>
      <c r="K19" s="87">
        <v>6</v>
      </c>
      <c r="L19" s="79" t="s">
        <v>64</v>
      </c>
      <c r="M19" s="101"/>
    </row>
    <row r="20" spans="1:12" ht="15.75">
      <c r="A20" s="94"/>
      <c r="B20" s="47"/>
      <c r="C20" s="48">
        <v>47</v>
      </c>
      <c r="D20" s="48"/>
      <c r="E20" s="59"/>
      <c r="F20" s="60">
        <f>F19-E19</f>
        <v>0.006458333333333333</v>
      </c>
      <c r="G20" s="60">
        <f>G19-F19</f>
        <v>0.006701388888888889</v>
      </c>
      <c r="H20" s="60">
        <f>H19-G19</f>
        <v>0.00662037037037037</v>
      </c>
      <c r="I20" s="60">
        <f>I19-H19</f>
        <v>0.006689814814814819</v>
      </c>
      <c r="J20" s="60">
        <f>J19-I19</f>
        <v>0.006585648148148146</v>
      </c>
      <c r="K20" s="87">
        <v>6</v>
      </c>
      <c r="L20" s="79"/>
    </row>
    <row r="21" spans="1:13" ht="15.75">
      <c r="A21" s="94">
        <v>8</v>
      </c>
      <c r="B21" s="43" t="s">
        <v>142</v>
      </c>
      <c r="C21" s="44">
        <v>1987</v>
      </c>
      <c r="D21" s="44" t="s">
        <v>138</v>
      </c>
      <c r="E21" s="56">
        <v>0.006388888888888888</v>
      </c>
      <c r="F21" s="60">
        <v>0.012824074074074073</v>
      </c>
      <c r="G21" s="60">
        <v>0.019305555555555555</v>
      </c>
      <c r="H21" s="60">
        <v>0.025995370370370367</v>
      </c>
      <c r="I21" s="60">
        <v>0.032870370370370376</v>
      </c>
      <c r="J21" s="60">
        <v>0.03949074074074074</v>
      </c>
      <c r="K21" s="87">
        <v>6</v>
      </c>
      <c r="L21" s="79" t="s">
        <v>87</v>
      </c>
      <c r="M21" s="101"/>
    </row>
    <row r="22" spans="1:12" ht="15.75">
      <c r="A22" s="94"/>
      <c r="B22" s="47"/>
      <c r="C22" s="48">
        <v>30</v>
      </c>
      <c r="D22" s="48"/>
      <c r="E22" s="59"/>
      <c r="F22" s="60">
        <f>F21-E21</f>
        <v>0.006435185185185184</v>
      </c>
      <c r="G22" s="60">
        <f>G21-F21</f>
        <v>0.006481481481481482</v>
      </c>
      <c r="H22" s="60">
        <f>H21-G21</f>
        <v>0.006689814814814812</v>
      </c>
      <c r="I22" s="60">
        <f>I21-H21</f>
        <v>0.00687500000000001</v>
      </c>
      <c r="J22" s="60">
        <f>J21-I21</f>
        <v>0.006620370370370367</v>
      </c>
      <c r="K22" s="87">
        <v>6</v>
      </c>
      <c r="L22" s="75"/>
    </row>
    <row r="23" spans="1:13" ht="15.75">
      <c r="A23" s="94">
        <v>9</v>
      </c>
      <c r="B23" s="43" t="s">
        <v>193</v>
      </c>
      <c r="C23" s="44">
        <v>1988</v>
      </c>
      <c r="D23" s="44"/>
      <c r="E23" s="56">
        <v>0.006122685185185185</v>
      </c>
      <c r="F23" s="60">
        <v>0.01255787037037037</v>
      </c>
      <c r="G23" s="60">
        <v>0.019305555555555555</v>
      </c>
      <c r="H23" s="60">
        <v>0.026087962962962966</v>
      </c>
      <c r="I23" s="60">
        <v>0.033032407407407406</v>
      </c>
      <c r="J23" s="60">
        <v>0.039942129629629626</v>
      </c>
      <c r="K23" s="87">
        <v>6</v>
      </c>
      <c r="L23" s="86" t="s">
        <v>66</v>
      </c>
      <c r="M23" s="101"/>
    </row>
    <row r="24" spans="1:12" ht="15.75">
      <c r="A24" s="94"/>
      <c r="B24" s="47"/>
      <c r="C24" s="48">
        <v>28</v>
      </c>
      <c r="D24" s="48"/>
      <c r="E24" s="59"/>
      <c r="F24" s="60">
        <f>F23-E23</f>
        <v>0.006435185185185185</v>
      </c>
      <c r="G24" s="60">
        <f>G23-F23</f>
        <v>0.006747685185185185</v>
      </c>
      <c r="H24" s="60">
        <f>H23-G23</f>
        <v>0.006782407407407411</v>
      </c>
      <c r="I24" s="60">
        <f>I23-H23</f>
        <v>0.006944444444444441</v>
      </c>
      <c r="J24" s="60">
        <f>J23-I23</f>
        <v>0.00690972222222222</v>
      </c>
      <c r="K24" s="87">
        <v>6</v>
      </c>
      <c r="L24" s="79"/>
    </row>
    <row r="25" spans="1:12" ht="15.75">
      <c r="A25" s="94">
        <v>10</v>
      </c>
      <c r="B25" s="43" t="s">
        <v>200</v>
      </c>
      <c r="C25" s="44">
        <v>1974</v>
      </c>
      <c r="D25" s="94" t="s">
        <v>163</v>
      </c>
      <c r="E25" s="56">
        <v>0.006516203703703704</v>
      </c>
      <c r="F25" s="56">
        <v>0.01332175925925926</v>
      </c>
      <c r="G25" s="56">
        <v>0.02034722222222222</v>
      </c>
      <c r="H25" s="56">
        <v>0.027303240740740743</v>
      </c>
      <c r="I25" s="56">
        <v>0.03435185185185185</v>
      </c>
      <c r="J25" s="56">
        <v>0.04123842592592592</v>
      </c>
      <c r="K25" s="87">
        <v>6</v>
      </c>
      <c r="L25" s="79" t="s">
        <v>67</v>
      </c>
    </row>
    <row r="26" spans="1:12" ht="15.75">
      <c r="A26" s="94"/>
      <c r="B26" s="47"/>
      <c r="C26" s="48">
        <f>$C$6-C25-1</f>
        <v>42</v>
      </c>
      <c r="D26" s="48"/>
      <c r="E26" s="59"/>
      <c r="F26" s="60">
        <f>F25-E25</f>
        <v>0.006805555555555557</v>
      </c>
      <c r="G26" s="60">
        <f>G25-F25</f>
        <v>0.007025462962962961</v>
      </c>
      <c r="H26" s="60">
        <f>H25-G25</f>
        <v>0.006956018518518521</v>
      </c>
      <c r="I26" s="60">
        <f>I25-H25</f>
        <v>0.007048611111111106</v>
      </c>
      <c r="J26" s="60">
        <f>J25-I25</f>
        <v>0.006886574074074073</v>
      </c>
      <c r="K26" s="87">
        <v>6</v>
      </c>
      <c r="L26" s="75"/>
    </row>
    <row r="27" spans="1:12" ht="15.75">
      <c r="A27" s="94">
        <v>11</v>
      </c>
      <c r="B27" s="43" t="s">
        <v>171</v>
      </c>
      <c r="C27" s="44">
        <v>1975</v>
      </c>
      <c r="D27" s="44" t="s">
        <v>111</v>
      </c>
      <c r="E27" s="56">
        <v>0.006782407407407408</v>
      </c>
      <c r="F27" s="56">
        <v>0.01347222222222222</v>
      </c>
      <c r="G27" s="56">
        <v>0.02037037037037037</v>
      </c>
      <c r="H27" s="56">
        <v>0.027303240740740743</v>
      </c>
      <c r="I27" s="56">
        <v>0.034305555555555554</v>
      </c>
      <c r="J27" s="56">
        <v>0.04143518518518518</v>
      </c>
      <c r="K27" s="87">
        <v>6</v>
      </c>
      <c r="L27" s="75" t="s">
        <v>68</v>
      </c>
    </row>
    <row r="28" spans="1:12" ht="15.75">
      <c r="A28" s="94"/>
      <c r="B28" s="47"/>
      <c r="C28" s="48">
        <v>42</v>
      </c>
      <c r="D28" s="48"/>
      <c r="E28" s="59"/>
      <c r="F28" s="60">
        <f>F27-E27</f>
        <v>0.0066898148148148125</v>
      </c>
      <c r="G28" s="60">
        <f>G27-F27</f>
        <v>0.006898148148148148</v>
      </c>
      <c r="H28" s="60">
        <f>H27-G27</f>
        <v>0.006932870370370374</v>
      </c>
      <c r="I28" s="60">
        <f>I27-H27</f>
        <v>0.007002314814814812</v>
      </c>
      <c r="J28" s="60">
        <f>J27-I27</f>
        <v>0.007129629629629625</v>
      </c>
      <c r="K28" s="87">
        <v>6</v>
      </c>
      <c r="L28" s="75"/>
    </row>
    <row r="29" spans="1:12" ht="15.75">
      <c r="A29" s="94">
        <v>12</v>
      </c>
      <c r="B29" s="43" t="s">
        <v>180</v>
      </c>
      <c r="C29" s="44">
        <v>1989</v>
      </c>
      <c r="D29" s="44" t="s">
        <v>15</v>
      </c>
      <c r="E29" s="56">
        <v>0.006412037037037036</v>
      </c>
      <c r="F29" s="60">
        <v>0.01326388888888889</v>
      </c>
      <c r="G29" s="60">
        <v>0.02054398148148148</v>
      </c>
      <c r="H29" s="60">
        <v>0.027881944444444445</v>
      </c>
      <c r="I29" s="60">
        <v>0.03497685185185185</v>
      </c>
      <c r="J29" s="4"/>
      <c r="K29" s="87">
        <v>5</v>
      </c>
      <c r="L29" s="86" t="s">
        <v>74</v>
      </c>
    </row>
    <row r="30" spans="1:12" ht="15.75">
      <c r="A30" s="94"/>
      <c r="B30" s="47"/>
      <c r="C30" s="48">
        <v>27</v>
      </c>
      <c r="D30" s="48"/>
      <c r="E30" s="59"/>
      <c r="F30" s="60">
        <f>F29-E29</f>
        <v>0.006851851851851853</v>
      </c>
      <c r="G30" s="60">
        <f>G29-F29</f>
        <v>0.00728009259259259</v>
      </c>
      <c r="H30" s="60">
        <f>H29-G29</f>
        <v>0.007337962962962966</v>
      </c>
      <c r="I30" s="60">
        <f>I29-H29</f>
        <v>0.007094907407407404</v>
      </c>
      <c r="J30" s="60"/>
      <c r="K30" s="87">
        <v>5</v>
      </c>
      <c r="L30" s="75"/>
    </row>
    <row r="31" spans="1:12" ht="15.75">
      <c r="A31" s="94">
        <v>13</v>
      </c>
      <c r="B31" s="43" t="s">
        <v>148</v>
      </c>
      <c r="C31" s="44">
        <v>1984</v>
      </c>
      <c r="D31" s="44" t="s">
        <v>13</v>
      </c>
      <c r="E31" s="56">
        <v>0.006666666666666667</v>
      </c>
      <c r="F31" s="56">
        <v>0.013738425925925926</v>
      </c>
      <c r="G31" s="56">
        <v>0.02082175925925926</v>
      </c>
      <c r="H31" s="56">
        <v>0.028333333333333332</v>
      </c>
      <c r="I31" s="56">
        <v>0.035543981481481475</v>
      </c>
      <c r="J31" s="3"/>
      <c r="K31" s="87">
        <v>5</v>
      </c>
      <c r="L31" s="79" t="s">
        <v>89</v>
      </c>
    </row>
    <row r="32" spans="1:12" ht="15.75">
      <c r="A32" s="94"/>
      <c r="B32" s="47"/>
      <c r="C32" s="48">
        <f>$C$6-C31</f>
        <v>33</v>
      </c>
      <c r="D32" s="48"/>
      <c r="E32" s="59"/>
      <c r="F32" s="60">
        <f>F31-E31</f>
        <v>0.007071759259259259</v>
      </c>
      <c r="G32" s="60">
        <f>G31-F31</f>
        <v>0.007083333333333332</v>
      </c>
      <c r="H32" s="60">
        <f>H31-G31</f>
        <v>0.007511574074074073</v>
      </c>
      <c r="I32" s="60">
        <f>I31-H31</f>
        <v>0.007210648148148143</v>
      </c>
      <c r="J32" s="60"/>
      <c r="K32" s="87">
        <v>5</v>
      </c>
      <c r="L32" s="75"/>
    </row>
    <row r="33" spans="1:13" ht="15.75">
      <c r="A33" s="94">
        <v>14</v>
      </c>
      <c r="B33" s="43" t="s">
        <v>199</v>
      </c>
      <c r="C33" s="44">
        <v>1970</v>
      </c>
      <c r="D33" s="44" t="s">
        <v>14</v>
      </c>
      <c r="E33" s="56">
        <v>0.006944444444444444</v>
      </c>
      <c r="F33" s="60">
        <v>0.013993055555555555</v>
      </c>
      <c r="G33" s="60">
        <v>0.021006944444444443</v>
      </c>
      <c r="H33" s="60">
        <v>0.02815972222222222</v>
      </c>
      <c r="I33" s="60">
        <v>0.035555555555555556</v>
      </c>
      <c r="J33" s="60"/>
      <c r="K33" s="87">
        <v>5</v>
      </c>
      <c r="L33" s="86" t="s">
        <v>69</v>
      </c>
      <c r="M33" s="101"/>
    </row>
    <row r="34" spans="1:12" ht="15.75">
      <c r="A34" s="94"/>
      <c r="B34" s="47"/>
      <c r="C34" s="48">
        <f>$C$6-C33</f>
        <v>47</v>
      </c>
      <c r="D34" s="48"/>
      <c r="E34" s="59"/>
      <c r="F34" s="60">
        <f>F33-E33</f>
        <v>0.007048611111111111</v>
      </c>
      <c r="G34" s="60">
        <f>G33-F33</f>
        <v>0.007013888888888887</v>
      </c>
      <c r="H34" s="60">
        <f>H33-G33</f>
        <v>0.007152777777777779</v>
      </c>
      <c r="I34" s="60">
        <f>I33-H33</f>
        <v>0.007395833333333334</v>
      </c>
      <c r="J34" s="60"/>
      <c r="K34" s="87">
        <v>5</v>
      </c>
      <c r="L34" s="75"/>
    </row>
    <row r="35" spans="1:12" ht="15.75">
      <c r="A35" s="94">
        <v>15</v>
      </c>
      <c r="B35" s="47" t="s">
        <v>139</v>
      </c>
      <c r="C35" s="48">
        <v>1956</v>
      </c>
      <c r="D35" s="48" t="s">
        <v>138</v>
      </c>
      <c r="E35" s="59">
        <v>0.00693287037037037</v>
      </c>
      <c r="F35" s="60">
        <v>0.014016203703703704</v>
      </c>
      <c r="G35" s="60">
        <v>0.021284722222222222</v>
      </c>
      <c r="H35" s="60">
        <v>0.028587962962962964</v>
      </c>
      <c r="I35" s="60">
        <v>0.03581018518518519</v>
      </c>
      <c r="J35" s="60"/>
      <c r="K35" s="87">
        <v>5</v>
      </c>
      <c r="L35" s="79" t="s">
        <v>72</v>
      </c>
    </row>
    <row r="36" spans="1:12" ht="15.75">
      <c r="A36" s="94"/>
      <c r="B36" s="47"/>
      <c r="C36" s="48">
        <f>$C$6-C35</f>
        <v>61</v>
      </c>
      <c r="D36" s="48"/>
      <c r="E36" s="59"/>
      <c r="F36" s="60">
        <f>F35-E35</f>
        <v>0.007083333333333335</v>
      </c>
      <c r="G36" s="60">
        <f>G35-F35</f>
        <v>0.007268518518518518</v>
      </c>
      <c r="H36" s="60">
        <f>H35-G35</f>
        <v>0.007303240740740742</v>
      </c>
      <c r="I36" s="60">
        <f>I35-H35</f>
        <v>0.007222222222222224</v>
      </c>
      <c r="J36" s="60"/>
      <c r="K36" s="87">
        <v>5</v>
      </c>
      <c r="L36" s="79"/>
    </row>
    <row r="37" spans="1:16" ht="15.75">
      <c r="A37" s="94">
        <v>16</v>
      </c>
      <c r="B37" s="43" t="s">
        <v>146</v>
      </c>
      <c r="C37" s="44">
        <v>1978</v>
      </c>
      <c r="D37" s="44" t="s">
        <v>15</v>
      </c>
      <c r="E37" s="56">
        <v>0.006701388888888889</v>
      </c>
      <c r="F37" s="56">
        <v>0.013692129629629629</v>
      </c>
      <c r="G37" s="56">
        <v>0.021041666666666667</v>
      </c>
      <c r="H37" s="60">
        <v>0.028622685185185185</v>
      </c>
      <c r="I37" s="56">
        <v>0.03599537037037037</v>
      </c>
      <c r="J37" s="3"/>
      <c r="K37" s="87">
        <v>5</v>
      </c>
      <c r="L37" s="86" t="s">
        <v>90</v>
      </c>
      <c r="M37" s="101"/>
      <c r="N37" s="73"/>
      <c r="O37" s="73"/>
      <c r="P37" s="73"/>
    </row>
    <row r="38" spans="1:12" ht="15.75">
      <c r="A38" s="94"/>
      <c r="B38" s="47"/>
      <c r="C38" s="48">
        <v>38</v>
      </c>
      <c r="D38" s="48"/>
      <c r="E38" s="59"/>
      <c r="F38" s="60">
        <f>F37-E37</f>
        <v>0.00699074074074074</v>
      </c>
      <c r="G38" s="60">
        <f>G37-F37</f>
        <v>0.007349537037037038</v>
      </c>
      <c r="H38" s="60">
        <f>H37-G37</f>
        <v>0.007581018518518518</v>
      </c>
      <c r="I38" s="60">
        <f>I37-H37</f>
        <v>0.007372685185185187</v>
      </c>
      <c r="J38" s="60"/>
      <c r="K38" s="87">
        <v>5</v>
      </c>
      <c r="L38" s="75"/>
    </row>
    <row r="39" spans="1:12" ht="15.75">
      <c r="A39" s="94">
        <v>17</v>
      </c>
      <c r="B39" s="47" t="s">
        <v>183</v>
      </c>
      <c r="C39" s="48">
        <v>2000</v>
      </c>
      <c r="D39" s="48" t="s">
        <v>138</v>
      </c>
      <c r="E39" s="59">
        <v>0.0067708333333333336</v>
      </c>
      <c r="F39" s="60">
        <v>0.014097222222222221</v>
      </c>
      <c r="G39" s="60">
        <v>0.021493055555555557</v>
      </c>
      <c r="H39" s="60">
        <v>0.029039351851851854</v>
      </c>
      <c r="I39" s="60">
        <v>0.03665509259259259</v>
      </c>
      <c r="J39" s="60"/>
      <c r="K39" s="87">
        <v>5</v>
      </c>
      <c r="L39" s="79" t="s">
        <v>95</v>
      </c>
    </row>
    <row r="40" spans="1:12" ht="15.75">
      <c r="A40" s="94"/>
      <c r="B40" s="47"/>
      <c r="C40" s="48">
        <v>16</v>
      </c>
      <c r="D40" s="48"/>
      <c r="E40" s="59"/>
      <c r="F40" s="60">
        <f>F39-E39</f>
        <v>0.0073263888888888875</v>
      </c>
      <c r="G40" s="60">
        <f>G39-F39</f>
        <v>0.007395833333333336</v>
      </c>
      <c r="H40" s="60">
        <f>H39-G39</f>
        <v>0.0075462962962962975</v>
      </c>
      <c r="I40" s="60">
        <f>I39-H39</f>
        <v>0.007615740740740739</v>
      </c>
      <c r="J40" s="60"/>
      <c r="K40" s="87">
        <v>5</v>
      </c>
      <c r="L40" s="79"/>
    </row>
    <row r="41" spans="1:12" ht="15.75">
      <c r="A41" s="94">
        <v>18</v>
      </c>
      <c r="B41" s="43" t="s">
        <v>188</v>
      </c>
      <c r="C41" s="44">
        <v>1987</v>
      </c>
      <c r="D41" s="44"/>
      <c r="E41" s="56">
        <v>0.007291666666666666</v>
      </c>
      <c r="F41" s="56">
        <v>0.014398148148148148</v>
      </c>
      <c r="G41" s="56">
        <v>0.022083333333333333</v>
      </c>
      <c r="H41" s="56">
        <v>0.029456018518518517</v>
      </c>
      <c r="I41" s="56">
        <v>0.03667824074074074</v>
      </c>
      <c r="J41" s="3"/>
      <c r="K41" s="87">
        <v>5</v>
      </c>
      <c r="L41" s="86" t="s">
        <v>90</v>
      </c>
    </row>
    <row r="42" spans="1:12" ht="15.75">
      <c r="A42" s="94"/>
      <c r="B42" s="47"/>
      <c r="C42" s="48">
        <v>30</v>
      </c>
      <c r="D42" s="48"/>
      <c r="E42" s="59"/>
      <c r="F42" s="60">
        <f>F41-E41</f>
        <v>0.007106481481481482</v>
      </c>
      <c r="G42" s="60">
        <f>G41-F41</f>
        <v>0.0076851851851851855</v>
      </c>
      <c r="H42" s="60">
        <f>H41-G41</f>
        <v>0.0073726851851851835</v>
      </c>
      <c r="I42" s="60">
        <f>I41-H41</f>
        <v>0.007222222222222224</v>
      </c>
      <c r="J42" s="60"/>
      <c r="K42" s="87">
        <v>5</v>
      </c>
      <c r="L42" s="75"/>
    </row>
    <row r="43" spans="1:12" ht="15.75">
      <c r="A43" s="94">
        <v>19</v>
      </c>
      <c r="B43" s="43" t="s">
        <v>192</v>
      </c>
      <c r="C43" s="44">
        <v>1980</v>
      </c>
      <c r="D43" s="44"/>
      <c r="E43" s="56">
        <v>0.006863425925925926</v>
      </c>
      <c r="F43" s="56">
        <v>0.014317129629629631</v>
      </c>
      <c r="G43" s="56">
        <v>0.021967592592592594</v>
      </c>
      <c r="H43" s="56">
        <v>0.029456018518518517</v>
      </c>
      <c r="I43" s="56">
        <v>0.037662037037037036</v>
      </c>
      <c r="J43" s="56"/>
      <c r="K43" s="87">
        <v>5</v>
      </c>
      <c r="L43" s="86" t="s">
        <v>99</v>
      </c>
    </row>
    <row r="44" spans="1:12" ht="15.75">
      <c r="A44" s="94"/>
      <c r="B44" s="47"/>
      <c r="C44" s="48">
        <v>36</v>
      </c>
      <c r="D44" s="48"/>
      <c r="E44" s="59"/>
      <c r="F44" s="60">
        <f>F43-E43</f>
        <v>0.0074537037037037054</v>
      </c>
      <c r="G44" s="60">
        <f>G43-F43</f>
        <v>0.007650462962962963</v>
      </c>
      <c r="H44" s="60">
        <f>H43-G43</f>
        <v>0.007488425925925923</v>
      </c>
      <c r="I44" s="60">
        <f>I43-H43</f>
        <v>0.008206018518518519</v>
      </c>
      <c r="J44" s="60"/>
      <c r="K44" s="87">
        <v>5</v>
      </c>
      <c r="L44" s="79"/>
    </row>
    <row r="45" spans="1:12" ht="15.75">
      <c r="A45" s="94">
        <v>20</v>
      </c>
      <c r="B45" s="43" t="s">
        <v>204</v>
      </c>
      <c r="C45" s="44">
        <v>1973</v>
      </c>
      <c r="D45" s="44" t="s">
        <v>138</v>
      </c>
      <c r="E45" s="56">
        <v>0.010949074074074075</v>
      </c>
      <c r="F45" s="56">
        <v>0.017708333333333333</v>
      </c>
      <c r="G45" s="56">
        <v>0.024537037037037038</v>
      </c>
      <c r="H45" s="56">
        <v>0.0313657407407407</v>
      </c>
      <c r="I45" s="56">
        <v>0.03809027777777778</v>
      </c>
      <c r="J45" s="44"/>
      <c r="K45" s="87">
        <v>5</v>
      </c>
      <c r="L45" s="75" t="s">
        <v>70</v>
      </c>
    </row>
    <row r="46" spans="1:12" ht="15.75">
      <c r="A46" s="94"/>
      <c r="B46" s="47"/>
      <c r="C46" s="48">
        <f>$C$6-C45</f>
        <v>44</v>
      </c>
      <c r="D46" s="48"/>
      <c r="E46" s="59"/>
      <c r="F46" s="60">
        <f>F45-E45</f>
        <v>0.006759259259259258</v>
      </c>
      <c r="G46" s="60">
        <f>G45-F45</f>
        <v>0.006828703703703705</v>
      </c>
      <c r="H46" s="60">
        <f>H45-G45</f>
        <v>0.006828703703703663</v>
      </c>
      <c r="I46" s="60">
        <f>I45-H45</f>
        <v>0.0067245370370370774</v>
      </c>
      <c r="J46" s="60"/>
      <c r="K46" s="87">
        <v>5</v>
      </c>
      <c r="L46" s="75"/>
    </row>
    <row r="47" spans="1:12" ht="15.75">
      <c r="A47" s="94">
        <v>21</v>
      </c>
      <c r="B47" s="43" t="s">
        <v>19</v>
      </c>
      <c r="C47" s="44">
        <v>1968</v>
      </c>
      <c r="D47" s="44" t="s">
        <v>12</v>
      </c>
      <c r="E47" s="98">
        <v>0.007337962962962963</v>
      </c>
      <c r="F47" s="98">
        <v>0.014560185185185183</v>
      </c>
      <c r="G47" s="98">
        <v>0.022164351851851852</v>
      </c>
      <c r="H47" s="98">
        <v>0.030150462962962962</v>
      </c>
      <c r="I47" s="56">
        <v>0.038287037037037036</v>
      </c>
      <c r="J47" s="56"/>
      <c r="K47" s="87">
        <v>5</v>
      </c>
      <c r="L47" s="86" t="s">
        <v>71</v>
      </c>
    </row>
    <row r="48" spans="1:12" ht="15.75">
      <c r="A48" s="94"/>
      <c r="B48" s="47"/>
      <c r="C48" s="48">
        <v>48</v>
      </c>
      <c r="D48" s="48"/>
      <c r="E48" s="59"/>
      <c r="F48" s="60">
        <f>F47-E47</f>
        <v>0.00722222222222222</v>
      </c>
      <c r="G48" s="60">
        <f>G47-F47</f>
        <v>0.007604166666666669</v>
      </c>
      <c r="H48" s="60">
        <f>H47-G47</f>
        <v>0.00798611111111111</v>
      </c>
      <c r="I48" s="60">
        <f>I47-H47</f>
        <v>0.008136574074074074</v>
      </c>
      <c r="J48" s="60"/>
      <c r="K48" s="87">
        <v>5</v>
      </c>
      <c r="L48" s="75"/>
    </row>
    <row r="49" spans="1:12" ht="15.75">
      <c r="A49" s="94">
        <v>22</v>
      </c>
      <c r="B49" s="43" t="s">
        <v>181</v>
      </c>
      <c r="C49" s="44">
        <v>1981</v>
      </c>
      <c r="D49" s="44" t="s">
        <v>182</v>
      </c>
      <c r="E49" s="56">
        <v>0.007094907407407407</v>
      </c>
      <c r="F49" s="56">
        <v>0.014965277777777779</v>
      </c>
      <c r="G49" s="56">
        <v>0.02335648148148148</v>
      </c>
      <c r="H49" s="56">
        <v>0.031111111111111107</v>
      </c>
      <c r="I49" s="56">
        <v>0.03855324074074074</v>
      </c>
      <c r="J49" s="44"/>
      <c r="K49" s="87">
        <v>5</v>
      </c>
      <c r="L49" s="75" t="s">
        <v>99</v>
      </c>
    </row>
    <row r="50" spans="1:12" ht="15.75">
      <c r="A50" s="94"/>
      <c r="B50" s="47"/>
      <c r="C50" s="48">
        <v>35</v>
      </c>
      <c r="D50" s="48"/>
      <c r="E50" s="59"/>
      <c r="F50" s="60">
        <f>F49-E49</f>
        <v>0.007870370370370371</v>
      </c>
      <c r="G50" s="60">
        <f>G49-F49</f>
        <v>0.008391203703703703</v>
      </c>
      <c r="H50" s="60">
        <f>H49-G49</f>
        <v>0.007754629629629625</v>
      </c>
      <c r="I50" s="60">
        <f>I49-H49</f>
        <v>0.007442129629629635</v>
      </c>
      <c r="J50" s="60"/>
      <c r="K50" s="87">
        <v>5</v>
      </c>
      <c r="L50" s="75"/>
    </row>
    <row r="51" spans="1:12" ht="15.75">
      <c r="A51" s="94">
        <v>23</v>
      </c>
      <c r="B51" s="43" t="s">
        <v>108</v>
      </c>
      <c r="C51" s="44">
        <v>1974</v>
      </c>
      <c r="D51" s="44" t="s">
        <v>14</v>
      </c>
      <c r="E51" s="56">
        <v>0.007395833333333334</v>
      </c>
      <c r="F51" s="56">
        <v>0.014953703703703705</v>
      </c>
      <c r="G51" s="60">
        <v>0.022777777777777775</v>
      </c>
      <c r="H51" s="56">
        <v>0.03096064814814815</v>
      </c>
      <c r="I51" s="60">
        <v>0.03885416666666667</v>
      </c>
      <c r="J51" s="44"/>
      <c r="K51" s="87">
        <v>5</v>
      </c>
      <c r="L51" s="86" t="s">
        <v>76</v>
      </c>
    </row>
    <row r="52" spans="1:12" ht="15.75">
      <c r="A52" s="94"/>
      <c r="B52" s="47"/>
      <c r="C52" s="48">
        <f>$C$6-C51-1</f>
        <v>42</v>
      </c>
      <c r="D52" s="48"/>
      <c r="E52" s="59"/>
      <c r="F52" s="60">
        <f>F51-E51</f>
        <v>0.007557870370370371</v>
      </c>
      <c r="G52" s="60">
        <f>G51-F51</f>
        <v>0.00782407407407407</v>
      </c>
      <c r="H52" s="60">
        <f>H51-G51</f>
        <v>0.008182870370370375</v>
      </c>
      <c r="I52" s="60">
        <f>I51-H51</f>
        <v>0.007893518518518518</v>
      </c>
      <c r="J52" s="60"/>
      <c r="K52" s="87">
        <v>5</v>
      </c>
      <c r="L52" s="75"/>
    </row>
    <row r="53" spans="1:16" ht="15.75">
      <c r="A53" s="94">
        <v>24</v>
      </c>
      <c r="B53" s="43" t="s">
        <v>145</v>
      </c>
      <c r="C53" s="44">
        <v>1990</v>
      </c>
      <c r="D53" s="44" t="s">
        <v>15</v>
      </c>
      <c r="E53" s="56">
        <v>0.007372685185185186</v>
      </c>
      <c r="F53" s="56">
        <v>0.015127314814814816</v>
      </c>
      <c r="G53" s="56">
        <v>0.02298611111111111</v>
      </c>
      <c r="H53" s="60">
        <v>0.03108796296296296</v>
      </c>
      <c r="I53" s="56">
        <v>0.03890046296296296</v>
      </c>
      <c r="J53" s="3"/>
      <c r="K53" s="87">
        <v>5</v>
      </c>
      <c r="L53" s="86" t="s">
        <v>78</v>
      </c>
      <c r="M53" s="101"/>
      <c r="N53" s="73"/>
      <c r="O53" s="73"/>
      <c r="P53" s="73"/>
    </row>
    <row r="54" spans="1:12" ht="15.75">
      <c r="A54" s="94"/>
      <c r="B54" s="47"/>
      <c r="C54" s="48">
        <v>27</v>
      </c>
      <c r="D54" s="48"/>
      <c r="E54" s="59"/>
      <c r="F54" s="60">
        <f>F53-E53</f>
        <v>0.0077546296296296295</v>
      </c>
      <c r="G54" s="60">
        <f>G53-F53</f>
        <v>0.007858796296296294</v>
      </c>
      <c r="H54" s="60">
        <f>H53-G53</f>
        <v>0.00810185185185185</v>
      </c>
      <c r="I54" s="60">
        <f>I53-H53</f>
        <v>0.007812500000000003</v>
      </c>
      <c r="J54" s="60"/>
      <c r="K54" s="87">
        <v>5</v>
      </c>
      <c r="L54" s="75"/>
    </row>
    <row r="55" spans="1:16" ht="15.75">
      <c r="A55" s="94">
        <v>25</v>
      </c>
      <c r="B55" s="43" t="s">
        <v>24</v>
      </c>
      <c r="C55" s="44">
        <v>1951</v>
      </c>
      <c r="D55" s="44" t="s">
        <v>47</v>
      </c>
      <c r="E55" s="56">
        <v>0.007928240740740741</v>
      </c>
      <c r="F55" s="56">
        <v>0.015694444444444445</v>
      </c>
      <c r="G55" s="56">
        <v>0.023576388888888893</v>
      </c>
      <c r="H55" s="60">
        <v>0.031608796296296295</v>
      </c>
      <c r="I55" s="56">
        <v>0.039467592592592596</v>
      </c>
      <c r="J55" s="3"/>
      <c r="K55" s="87">
        <v>5</v>
      </c>
      <c r="L55" s="79" t="s">
        <v>73</v>
      </c>
      <c r="M55" s="101" t="s">
        <v>72</v>
      </c>
      <c r="N55" s="73"/>
      <c r="O55" s="73"/>
      <c r="P55" s="73"/>
    </row>
    <row r="56" spans="1:12" ht="15.75">
      <c r="A56" s="94"/>
      <c r="B56" s="47"/>
      <c r="C56" s="48">
        <f>$C$6-C55</f>
        <v>66</v>
      </c>
      <c r="D56" s="48"/>
      <c r="E56" s="59"/>
      <c r="F56" s="60">
        <f>F55-E55</f>
        <v>0.007766203703703704</v>
      </c>
      <c r="G56" s="60">
        <f>G55-F55</f>
        <v>0.007881944444444448</v>
      </c>
      <c r="H56" s="60">
        <f>H55-G55</f>
        <v>0.008032407407407401</v>
      </c>
      <c r="I56" s="60">
        <f>I55-H55</f>
        <v>0.007858796296296301</v>
      </c>
      <c r="J56" s="60"/>
      <c r="K56" s="87">
        <v>5</v>
      </c>
      <c r="L56" s="75"/>
    </row>
    <row r="57" spans="1:12" ht="15.75">
      <c r="A57" s="94">
        <v>26</v>
      </c>
      <c r="B57" s="43" t="s">
        <v>144</v>
      </c>
      <c r="C57" s="44">
        <v>1975</v>
      </c>
      <c r="D57" s="44" t="s">
        <v>138</v>
      </c>
      <c r="E57" s="56">
        <v>0.007418981481481481</v>
      </c>
      <c r="F57" s="56">
        <v>0.01521990740740741</v>
      </c>
      <c r="G57" s="56">
        <v>0.02337962962962963</v>
      </c>
      <c r="H57" s="60">
        <v>0.031608796296296295</v>
      </c>
      <c r="I57" s="56">
        <v>0.039560185185185184</v>
      </c>
      <c r="J57" s="44"/>
      <c r="K57" s="87">
        <v>5</v>
      </c>
      <c r="L57" s="86" t="s">
        <v>79</v>
      </c>
    </row>
    <row r="58" spans="1:12" ht="15.75">
      <c r="A58" s="94"/>
      <c r="B58" s="47"/>
      <c r="C58" s="48">
        <f>$C$6-C57</f>
        <v>42</v>
      </c>
      <c r="D58" s="48"/>
      <c r="E58" s="59"/>
      <c r="F58" s="60">
        <f>F57-E57</f>
        <v>0.007800925925925928</v>
      </c>
      <c r="G58" s="60">
        <f>G57-F57</f>
        <v>0.00815972222222222</v>
      </c>
      <c r="H58" s="60">
        <f>H57-G57</f>
        <v>0.008229166666666666</v>
      </c>
      <c r="I58" s="60">
        <f>I57-H57</f>
        <v>0.00795138888888889</v>
      </c>
      <c r="J58" s="60"/>
      <c r="K58" s="87">
        <v>5</v>
      </c>
      <c r="L58" s="75"/>
    </row>
    <row r="59" spans="1:12" ht="15.75">
      <c r="A59" s="94">
        <v>27</v>
      </c>
      <c r="B59" s="43" t="s">
        <v>21</v>
      </c>
      <c r="C59" s="44">
        <v>1968</v>
      </c>
      <c r="D59" s="44" t="s">
        <v>12</v>
      </c>
      <c r="E59" s="56">
        <v>0.007847222222222222</v>
      </c>
      <c r="F59" s="56">
        <v>0.015740740740740743</v>
      </c>
      <c r="G59" s="56">
        <v>0.02378472222222222</v>
      </c>
      <c r="H59" s="60">
        <v>0.03189814814814815</v>
      </c>
      <c r="I59" s="56">
        <v>0.03978009259259259</v>
      </c>
      <c r="J59" s="3"/>
      <c r="K59" s="87">
        <v>5</v>
      </c>
      <c r="L59" s="75" t="s">
        <v>102</v>
      </c>
    </row>
    <row r="60" spans="1:12" ht="15.75">
      <c r="A60" s="94"/>
      <c r="B60" s="47"/>
      <c r="C60" s="48">
        <v>49</v>
      </c>
      <c r="D60" s="48"/>
      <c r="E60" s="59"/>
      <c r="F60" s="60">
        <f>F59-E59</f>
        <v>0.00789351851851852</v>
      </c>
      <c r="G60" s="60">
        <f>G59-F59</f>
        <v>0.008043981481481478</v>
      </c>
      <c r="H60" s="60">
        <f>H59-G59</f>
        <v>0.008113425925925927</v>
      </c>
      <c r="I60" s="60">
        <f>I59-H59</f>
        <v>0.007881944444444441</v>
      </c>
      <c r="J60" s="60"/>
      <c r="K60" s="87">
        <v>5</v>
      </c>
      <c r="L60" s="75"/>
    </row>
    <row r="61" spans="1:12" ht="15.75">
      <c r="A61" s="94">
        <v>28</v>
      </c>
      <c r="B61" s="43" t="s">
        <v>46</v>
      </c>
      <c r="C61" s="44">
        <v>1988</v>
      </c>
      <c r="D61" s="44" t="s">
        <v>14</v>
      </c>
      <c r="E61" s="56">
        <v>0.008333333333333333</v>
      </c>
      <c r="F61" s="56">
        <v>0.01636574074074074</v>
      </c>
      <c r="G61" s="56">
        <v>0.02442129629629629</v>
      </c>
      <c r="H61" s="60">
        <v>0.03224537037037037</v>
      </c>
      <c r="I61" s="56">
        <v>0.040462962962962964</v>
      </c>
      <c r="J61" s="3"/>
      <c r="K61" s="87">
        <v>5</v>
      </c>
      <c r="L61" s="75" t="s">
        <v>81</v>
      </c>
    </row>
    <row r="62" spans="1:12" ht="15.75">
      <c r="A62" s="94"/>
      <c r="B62" s="47"/>
      <c r="C62" s="48">
        <v>28</v>
      </c>
      <c r="D62" s="48"/>
      <c r="E62" s="59"/>
      <c r="F62" s="60">
        <f>F61-E61</f>
        <v>0.008032407407407407</v>
      </c>
      <c r="G62" s="60">
        <f>G61-F61</f>
        <v>0.008055555555555552</v>
      </c>
      <c r="H62" s="60">
        <f>H61-G61</f>
        <v>0.007824074074074077</v>
      </c>
      <c r="I62" s="60">
        <f>I61-H61</f>
        <v>0.008217592592592596</v>
      </c>
      <c r="J62" s="60"/>
      <c r="K62" s="87">
        <v>5</v>
      </c>
      <c r="L62" s="75"/>
    </row>
    <row r="63" spans="1:12" ht="15.75">
      <c r="A63" s="94">
        <v>29</v>
      </c>
      <c r="B63" s="43" t="s">
        <v>208</v>
      </c>
      <c r="C63" s="44">
        <v>1970</v>
      </c>
      <c r="D63" s="44" t="s">
        <v>14</v>
      </c>
      <c r="E63" s="56">
        <v>0.008263888888888888</v>
      </c>
      <c r="F63" s="56">
        <v>0.01678240740740741</v>
      </c>
      <c r="G63" s="60">
        <v>0.02476851851851852</v>
      </c>
      <c r="H63" s="56">
        <v>0.03288194444444444</v>
      </c>
      <c r="I63" s="60">
        <v>0.04083333333333333</v>
      </c>
      <c r="J63" s="44"/>
      <c r="K63" s="87">
        <v>5</v>
      </c>
      <c r="L63" s="86" t="s">
        <v>113</v>
      </c>
    </row>
    <row r="64" spans="1:12" ht="15.75">
      <c r="A64" s="94"/>
      <c r="B64" s="47"/>
      <c r="C64" s="48">
        <f>$C$6-C63</f>
        <v>47</v>
      </c>
      <c r="D64" s="48"/>
      <c r="E64" s="59"/>
      <c r="F64" s="60">
        <f>F63-E63</f>
        <v>0.00851851851851852</v>
      </c>
      <c r="G64" s="60">
        <f>G63-F63</f>
        <v>0.00798611111111111</v>
      </c>
      <c r="H64" s="60">
        <f>H63-G63</f>
        <v>0.008113425925925923</v>
      </c>
      <c r="I64" s="60">
        <f>I63-H63</f>
        <v>0.00795138888888889</v>
      </c>
      <c r="J64" s="60"/>
      <c r="K64" s="87">
        <v>5</v>
      </c>
      <c r="L64" s="75"/>
    </row>
    <row r="65" spans="1:12" ht="15.75">
      <c r="A65" s="94">
        <v>30</v>
      </c>
      <c r="B65" s="43" t="s">
        <v>203</v>
      </c>
      <c r="C65" s="44">
        <v>1989</v>
      </c>
      <c r="D65" s="44" t="s">
        <v>16</v>
      </c>
      <c r="E65" s="56">
        <v>0.007893518518518518</v>
      </c>
      <c r="F65" s="56">
        <v>0.01599537037037037</v>
      </c>
      <c r="G65" s="56">
        <v>0.024340277777777777</v>
      </c>
      <c r="H65" s="56">
        <v>0.032581018518518516</v>
      </c>
      <c r="I65" s="56">
        <v>0.04092592592592593</v>
      </c>
      <c r="J65" s="3"/>
      <c r="K65" s="87">
        <v>5</v>
      </c>
      <c r="L65" s="75" t="s">
        <v>82</v>
      </c>
    </row>
    <row r="66" spans="1:12" ht="15.75">
      <c r="A66" s="94"/>
      <c r="B66" s="47"/>
      <c r="C66" s="48">
        <f>$C$6-C65</f>
        <v>28</v>
      </c>
      <c r="D66" s="48"/>
      <c r="E66" s="59"/>
      <c r="F66" s="60">
        <f>F65-E65</f>
        <v>0.008101851851851853</v>
      </c>
      <c r="G66" s="60">
        <f>G65-F65</f>
        <v>0.008344907407407405</v>
      </c>
      <c r="H66" s="60">
        <f>H65-G65</f>
        <v>0.00824074074074074</v>
      </c>
      <c r="I66" s="60">
        <f>I65-H65</f>
        <v>0.008344907407407412</v>
      </c>
      <c r="J66" s="60"/>
      <c r="K66" s="87">
        <v>5</v>
      </c>
      <c r="L66" s="75"/>
    </row>
    <row r="67" spans="1:13" ht="15.75">
      <c r="A67" s="94">
        <v>31</v>
      </c>
      <c r="B67" s="43" t="s">
        <v>112</v>
      </c>
      <c r="C67" s="44">
        <v>1974</v>
      </c>
      <c r="D67" s="44" t="s">
        <v>47</v>
      </c>
      <c r="E67" s="56">
        <v>0.0077314814814814815</v>
      </c>
      <c r="F67" s="56">
        <v>0.015740740740740743</v>
      </c>
      <c r="G67" s="56">
        <v>0.02407407407407407</v>
      </c>
      <c r="H67" s="60">
        <v>0.03253472222222222</v>
      </c>
      <c r="I67" s="56">
        <v>0.040983796296296296</v>
      </c>
      <c r="J67" s="44"/>
      <c r="K67" s="87">
        <v>5</v>
      </c>
      <c r="L67" s="75" t="s">
        <v>114</v>
      </c>
      <c r="M67" s="105" t="s">
        <v>62</v>
      </c>
    </row>
    <row r="68" spans="1:12" ht="15.75">
      <c r="A68" s="94"/>
      <c r="B68" s="47"/>
      <c r="C68" s="48">
        <v>42</v>
      </c>
      <c r="D68" s="48"/>
      <c r="E68" s="59"/>
      <c r="F68" s="60">
        <f>F67-E67</f>
        <v>0.008009259259259261</v>
      </c>
      <c r="G68" s="60">
        <f>G67-F67</f>
        <v>0.008333333333333328</v>
      </c>
      <c r="H68" s="60">
        <f>H67-G67</f>
        <v>0.008460648148148151</v>
      </c>
      <c r="I68" s="60">
        <f>I67-H67</f>
        <v>0.008449074074074074</v>
      </c>
      <c r="J68" s="60"/>
      <c r="K68" s="87">
        <v>5</v>
      </c>
      <c r="L68" s="75"/>
    </row>
    <row r="69" spans="1:12" ht="15.75">
      <c r="A69" s="94">
        <v>32</v>
      </c>
      <c r="B69" s="43" t="s">
        <v>209</v>
      </c>
      <c r="C69" s="44">
        <v>1949</v>
      </c>
      <c r="D69" s="44" t="s">
        <v>138</v>
      </c>
      <c r="E69" s="56">
        <v>0.007962962962962963</v>
      </c>
      <c r="F69" s="56">
        <v>0.016620370370370372</v>
      </c>
      <c r="G69" s="56">
        <v>0.0250462962962963</v>
      </c>
      <c r="H69" s="56">
        <v>0.033553240740740745</v>
      </c>
      <c r="I69" s="56">
        <v>0.04195601851851852</v>
      </c>
      <c r="J69" s="44"/>
      <c r="K69" s="87">
        <v>5</v>
      </c>
      <c r="L69" s="79" t="s">
        <v>75</v>
      </c>
    </row>
    <row r="70" spans="1:12" ht="15.75">
      <c r="A70" s="94"/>
      <c r="B70" s="47"/>
      <c r="C70" s="48">
        <f>$C$6-C69-1</f>
        <v>67</v>
      </c>
      <c r="D70" s="48"/>
      <c r="E70" s="59"/>
      <c r="F70" s="60">
        <f>F69-E69</f>
        <v>0.008657407407407409</v>
      </c>
      <c r="G70" s="60">
        <f>G69-F69</f>
        <v>0.008425925925925927</v>
      </c>
      <c r="H70" s="60">
        <f>H69-G69</f>
        <v>0.008506944444444445</v>
      </c>
      <c r="I70" s="60">
        <f>I69-H69</f>
        <v>0.008402777777777773</v>
      </c>
      <c r="J70" s="60"/>
      <c r="K70" s="87">
        <v>5</v>
      </c>
      <c r="L70" s="75"/>
    </row>
    <row r="71" spans="1:12" ht="15.75">
      <c r="A71" s="94">
        <v>33</v>
      </c>
      <c r="B71" s="43" t="s">
        <v>187</v>
      </c>
      <c r="C71" s="44">
        <v>1991</v>
      </c>
      <c r="D71" s="44" t="s">
        <v>16</v>
      </c>
      <c r="E71" s="56">
        <v>0.0078009259259259256</v>
      </c>
      <c r="F71" s="56">
        <v>0.015763888888888886</v>
      </c>
      <c r="G71" s="60">
        <v>0.024293981481481482</v>
      </c>
      <c r="H71" s="60">
        <v>0.032685185185185185</v>
      </c>
      <c r="I71" s="60">
        <v>0.04253472222222222</v>
      </c>
      <c r="J71" s="44"/>
      <c r="K71" s="87">
        <v>5</v>
      </c>
      <c r="L71" s="75" t="s">
        <v>83</v>
      </c>
    </row>
    <row r="72" spans="1:12" ht="15.75">
      <c r="A72" s="94"/>
      <c r="B72" s="47"/>
      <c r="C72" s="48">
        <v>25</v>
      </c>
      <c r="D72" s="48"/>
      <c r="E72" s="59"/>
      <c r="F72" s="60">
        <f>F71-E71</f>
        <v>0.00796296296296296</v>
      </c>
      <c r="G72" s="60">
        <f>G71-F71</f>
        <v>0.008530092592592596</v>
      </c>
      <c r="H72" s="60">
        <f>H71-G71</f>
        <v>0.008391203703703703</v>
      </c>
      <c r="I72" s="60">
        <f>I71-H71</f>
        <v>0.009849537037037032</v>
      </c>
      <c r="J72" s="60"/>
      <c r="K72" s="87">
        <v>5</v>
      </c>
      <c r="L72" s="75"/>
    </row>
    <row r="73" spans="1:13" ht="15.75">
      <c r="A73" s="94">
        <v>34</v>
      </c>
      <c r="B73" s="43" t="s">
        <v>48</v>
      </c>
      <c r="C73" s="44">
        <v>1983</v>
      </c>
      <c r="D73" s="44" t="s">
        <v>50</v>
      </c>
      <c r="E73" s="56">
        <v>0.008043981481481482</v>
      </c>
      <c r="F73" s="56">
        <v>0.016631944444444446</v>
      </c>
      <c r="G73" s="56">
        <v>0.025092592592592593</v>
      </c>
      <c r="H73" s="60">
        <v>0.03356481481481482</v>
      </c>
      <c r="I73" s="56">
        <v>0.0425462962962963</v>
      </c>
      <c r="J73" s="44"/>
      <c r="K73" s="87">
        <v>5</v>
      </c>
      <c r="L73" s="75" t="s">
        <v>100</v>
      </c>
      <c r="M73" s="105" t="s">
        <v>58</v>
      </c>
    </row>
    <row r="74" spans="1:12" ht="15.75">
      <c r="A74" s="94"/>
      <c r="B74" s="47"/>
      <c r="C74" s="48">
        <v>34</v>
      </c>
      <c r="D74" s="48"/>
      <c r="E74" s="59"/>
      <c r="F74" s="60">
        <f>F73-E73</f>
        <v>0.008587962962962964</v>
      </c>
      <c r="G74" s="60">
        <f>G73-F73</f>
        <v>0.008460648148148148</v>
      </c>
      <c r="H74" s="60">
        <f>H73-G73</f>
        <v>0.008472222222222225</v>
      </c>
      <c r="I74" s="60">
        <f>I73-H73</f>
        <v>0.00898148148148148</v>
      </c>
      <c r="J74" s="60"/>
      <c r="K74" s="87">
        <v>5</v>
      </c>
      <c r="L74" s="75"/>
    </row>
    <row r="75" spans="1:12" ht="15.75">
      <c r="A75" s="94">
        <v>35</v>
      </c>
      <c r="B75" s="43" t="s">
        <v>273</v>
      </c>
      <c r="C75" s="44">
        <v>1987</v>
      </c>
      <c r="D75" s="44" t="s">
        <v>12</v>
      </c>
      <c r="E75" s="56">
        <v>0.007754629629629629</v>
      </c>
      <c r="F75" s="56">
        <v>0.015844907407407408</v>
      </c>
      <c r="G75" s="60">
        <v>0.023935185185185184</v>
      </c>
      <c r="H75" s="60">
        <v>0.03226851851851852</v>
      </c>
      <c r="I75" s="60">
        <v>0.04446759259259259</v>
      </c>
      <c r="J75" s="44"/>
      <c r="K75" s="87">
        <v>5</v>
      </c>
      <c r="L75" s="75" t="s">
        <v>84</v>
      </c>
    </row>
    <row r="76" spans="1:12" ht="15.75">
      <c r="A76" s="94"/>
      <c r="B76" s="47"/>
      <c r="C76" s="48">
        <f>$C$6-C75-1</f>
        <v>29</v>
      </c>
      <c r="D76" s="48"/>
      <c r="E76" s="59"/>
      <c r="F76" s="60">
        <f>F75-E75</f>
        <v>0.00809027777777778</v>
      </c>
      <c r="G76" s="60">
        <f>G75-F75</f>
        <v>0.008090277777777776</v>
      </c>
      <c r="H76" s="60">
        <f>H75-G75</f>
        <v>0.008333333333333338</v>
      </c>
      <c r="I76" s="60">
        <f>I75-H75</f>
        <v>0.01219907407407407</v>
      </c>
      <c r="J76" s="60"/>
      <c r="K76" s="87">
        <v>5</v>
      </c>
      <c r="L76" s="75"/>
    </row>
    <row r="77" spans="1:12" ht="15.75">
      <c r="A77" s="94">
        <v>36</v>
      </c>
      <c r="B77" s="43" t="s">
        <v>210</v>
      </c>
      <c r="C77" s="44">
        <v>1997</v>
      </c>
      <c r="D77" s="44" t="s">
        <v>16</v>
      </c>
      <c r="E77" s="56">
        <v>0.006851851851851852</v>
      </c>
      <c r="F77" s="56">
        <v>0.015335648148148147</v>
      </c>
      <c r="G77" s="98">
        <v>0.023668981481481485</v>
      </c>
      <c r="H77" s="98">
        <v>0.03207175925925926</v>
      </c>
      <c r="I77" s="98">
        <v>0.044583333333333336</v>
      </c>
      <c r="J77" s="56"/>
      <c r="K77" s="87">
        <v>5</v>
      </c>
      <c r="L77" s="79" t="s">
        <v>96</v>
      </c>
    </row>
    <row r="78" spans="1:12" ht="15.75">
      <c r="A78" s="94"/>
      <c r="B78" s="47"/>
      <c r="C78" s="48">
        <f>$C$6-C77-1</f>
        <v>19</v>
      </c>
      <c r="D78" s="48"/>
      <c r="E78" s="59"/>
      <c r="F78" s="60">
        <f>F77-E77</f>
        <v>0.008483796296296295</v>
      </c>
      <c r="G78" s="60">
        <f>G77-F77</f>
        <v>0.008333333333333338</v>
      </c>
      <c r="H78" s="60">
        <f>H77-G77</f>
        <v>0.008402777777777773</v>
      </c>
      <c r="I78" s="60">
        <f>I77-H77</f>
        <v>0.012511574074074078</v>
      </c>
      <c r="J78" s="60"/>
      <c r="K78" s="87">
        <v>5</v>
      </c>
      <c r="L78" s="79"/>
    </row>
    <row r="79" spans="1:12" ht="15.75" customHeight="1">
      <c r="A79" s="94">
        <v>37</v>
      </c>
      <c r="B79" s="43" t="s">
        <v>212</v>
      </c>
      <c r="C79" s="44">
        <v>1947</v>
      </c>
      <c r="D79" s="44" t="s">
        <v>138</v>
      </c>
      <c r="E79" s="56">
        <v>0.008333333333333333</v>
      </c>
      <c r="F79" s="56">
        <v>0.016666666666666666</v>
      </c>
      <c r="G79" s="60">
        <v>0.02534722222222222</v>
      </c>
      <c r="H79" s="56">
        <v>0.034374999999999996</v>
      </c>
      <c r="I79" s="60">
        <v>0.04461805555555556</v>
      </c>
      <c r="J79" s="94" t="s">
        <v>213</v>
      </c>
      <c r="K79" s="87">
        <v>5</v>
      </c>
      <c r="L79" s="75" t="s">
        <v>86</v>
      </c>
    </row>
    <row r="80" spans="1:12" ht="15.75">
      <c r="A80" s="94"/>
      <c r="B80" s="47"/>
      <c r="C80" s="48">
        <f>$C$6-C79-1</f>
        <v>69</v>
      </c>
      <c r="D80" s="48"/>
      <c r="E80" s="59"/>
      <c r="F80" s="60">
        <f>F79-E79</f>
        <v>0.008333333333333333</v>
      </c>
      <c r="G80" s="60">
        <f>G79-F79</f>
        <v>0.008680555555555552</v>
      </c>
      <c r="H80" s="60">
        <f>H79-G79</f>
        <v>0.009027777777777777</v>
      </c>
      <c r="I80" s="60">
        <f>I79-H79</f>
        <v>0.01024305555555556</v>
      </c>
      <c r="J80" s="138" t="s">
        <v>214</v>
      </c>
      <c r="K80" s="87">
        <v>5</v>
      </c>
      <c r="L80" s="75"/>
    </row>
    <row r="81" spans="1:16" ht="15.75">
      <c r="A81" s="94">
        <v>38</v>
      </c>
      <c r="B81" s="43" t="s">
        <v>202</v>
      </c>
      <c r="C81" s="44">
        <v>1989</v>
      </c>
      <c r="D81" s="44" t="s">
        <v>10</v>
      </c>
      <c r="E81" s="56">
        <v>0.007476851851851853</v>
      </c>
      <c r="F81" s="56">
        <v>0.01537037037037037</v>
      </c>
      <c r="G81" s="56">
        <v>0.0234375</v>
      </c>
      <c r="H81" s="60">
        <v>0.031331018518518515</v>
      </c>
      <c r="I81" s="56"/>
      <c r="J81" s="3"/>
      <c r="K81" s="87">
        <v>4</v>
      </c>
      <c r="L81" s="86" t="s">
        <v>85</v>
      </c>
      <c r="M81" s="101"/>
      <c r="N81" s="73"/>
      <c r="O81" s="73"/>
      <c r="P81" s="73"/>
    </row>
    <row r="82" spans="1:12" ht="15.75">
      <c r="A82" s="94"/>
      <c r="B82" s="47"/>
      <c r="C82" s="48">
        <f>$C$6-C81-1</f>
        <v>27</v>
      </c>
      <c r="D82" s="48"/>
      <c r="E82" s="59"/>
      <c r="F82" s="60">
        <f>F81-E81</f>
        <v>0.007893518518518517</v>
      </c>
      <c r="G82" s="60">
        <f>G81-F81</f>
        <v>0.00806712962962963</v>
      </c>
      <c r="H82" s="60">
        <f>H81-G81</f>
        <v>0.007893518518518515</v>
      </c>
      <c r="I82" s="60"/>
      <c r="J82" s="60"/>
      <c r="K82" s="87">
        <v>4</v>
      </c>
      <c r="L82" s="75"/>
    </row>
    <row r="83" spans="1:12" ht="15.75">
      <c r="A83" s="94">
        <v>39</v>
      </c>
      <c r="B83" s="43" t="s">
        <v>184</v>
      </c>
      <c r="C83" s="44">
        <v>1996</v>
      </c>
      <c r="D83" s="44"/>
      <c r="E83" s="56">
        <v>0.0071874999999999994</v>
      </c>
      <c r="F83" s="60">
        <v>0.015740740740740743</v>
      </c>
      <c r="G83" s="56">
        <v>0.02461805555555556</v>
      </c>
      <c r="H83" s="60">
        <v>0.03357638888888889</v>
      </c>
      <c r="I83" s="60"/>
      <c r="J83" s="4"/>
      <c r="K83" s="87">
        <v>4</v>
      </c>
      <c r="L83" s="75" t="s">
        <v>88</v>
      </c>
    </row>
    <row r="84" spans="1:12" ht="15.75">
      <c r="A84" s="94"/>
      <c r="B84" s="47"/>
      <c r="C84" s="48">
        <v>20</v>
      </c>
      <c r="D84" s="48"/>
      <c r="E84" s="59"/>
      <c r="F84" s="60">
        <f>F83-E83</f>
        <v>0.008553240740740743</v>
      </c>
      <c r="G84" s="60">
        <f>G83-F83</f>
        <v>0.008877314814814817</v>
      </c>
      <c r="H84" s="60">
        <f>H83-G83</f>
        <v>0.008958333333333332</v>
      </c>
      <c r="I84" s="60"/>
      <c r="J84" s="60"/>
      <c r="K84" s="87">
        <v>4</v>
      </c>
      <c r="L84" s="75"/>
    </row>
    <row r="85" spans="1:12" ht="15.75" customHeight="1">
      <c r="A85" s="94">
        <v>40</v>
      </c>
      <c r="B85" s="43" t="s">
        <v>109</v>
      </c>
      <c r="C85" s="44">
        <v>1988</v>
      </c>
      <c r="D85" s="44" t="s">
        <v>12</v>
      </c>
      <c r="E85" s="56">
        <v>0.00829861111111111</v>
      </c>
      <c r="F85" s="56">
        <v>0.01693287037037037</v>
      </c>
      <c r="G85" s="60">
        <v>0.026111111111111113</v>
      </c>
      <c r="H85" s="56">
        <v>0.03501157407407408</v>
      </c>
      <c r="I85" s="44"/>
      <c r="J85" s="44"/>
      <c r="K85" s="87">
        <v>4</v>
      </c>
      <c r="L85" s="75" t="s">
        <v>151</v>
      </c>
    </row>
    <row r="86" spans="1:12" ht="15.75">
      <c r="A86" s="94"/>
      <c r="B86" s="47"/>
      <c r="C86" s="48">
        <v>28</v>
      </c>
      <c r="D86" s="48"/>
      <c r="E86" s="59"/>
      <c r="F86" s="60">
        <f>F85-E85</f>
        <v>0.008634259259259258</v>
      </c>
      <c r="G86" s="60">
        <f>G85-F85</f>
        <v>0.009178240740740744</v>
      </c>
      <c r="H86" s="60">
        <f>H85-G85</f>
        <v>0.008900462962962964</v>
      </c>
      <c r="I86" s="60"/>
      <c r="J86" s="60"/>
      <c r="K86" s="87">
        <v>4</v>
      </c>
      <c r="L86" s="75"/>
    </row>
    <row r="87" spans="1:12" ht="15.75">
      <c r="A87" s="94">
        <v>41</v>
      </c>
      <c r="B87" s="43" t="s">
        <v>185</v>
      </c>
      <c r="C87" s="44">
        <v>1978</v>
      </c>
      <c r="D87" s="44" t="s">
        <v>16</v>
      </c>
      <c r="E87" s="56">
        <v>0.008657407407407407</v>
      </c>
      <c r="F87" s="60">
        <v>0.017361111111111112</v>
      </c>
      <c r="G87" s="56">
        <v>0.02638888888888889</v>
      </c>
      <c r="H87" s="60">
        <v>0.03533564814814815</v>
      </c>
      <c r="I87" s="60"/>
      <c r="J87" s="4"/>
      <c r="K87" s="87">
        <v>4</v>
      </c>
      <c r="L87" s="75" t="s">
        <v>101</v>
      </c>
    </row>
    <row r="88" spans="1:12" ht="15.75">
      <c r="A88" s="94"/>
      <c r="B88" s="47"/>
      <c r="C88" s="48">
        <v>38</v>
      </c>
      <c r="D88" s="48"/>
      <c r="E88" s="59"/>
      <c r="F88" s="60">
        <f>F87-E87</f>
        <v>0.008703703703703705</v>
      </c>
      <c r="G88" s="60">
        <f>G87-F87</f>
        <v>0.009027777777777777</v>
      </c>
      <c r="H88" s="60">
        <f>H87-G87</f>
        <v>0.008946759259259262</v>
      </c>
      <c r="I88" s="56"/>
      <c r="J88" s="60"/>
      <c r="K88" s="87">
        <v>4</v>
      </c>
      <c r="L88" s="75"/>
    </row>
    <row r="89" spans="1:12" ht="15.75">
      <c r="A89" s="94">
        <v>42</v>
      </c>
      <c r="B89" s="88" t="s">
        <v>176</v>
      </c>
      <c r="C89" s="44">
        <v>1954</v>
      </c>
      <c r="D89" s="94" t="s">
        <v>16</v>
      </c>
      <c r="E89" s="56">
        <v>0.008831018518518518</v>
      </c>
      <c r="F89" s="60">
        <v>0.017858796296296296</v>
      </c>
      <c r="G89" s="56">
        <v>0.027245370370370368</v>
      </c>
      <c r="H89" s="60">
        <v>0.03640046296296296</v>
      </c>
      <c r="I89" s="60"/>
      <c r="J89" s="4"/>
      <c r="K89" s="87">
        <v>4</v>
      </c>
      <c r="L89" s="75" t="s">
        <v>91</v>
      </c>
    </row>
    <row r="90" spans="1:12" ht="15.75">
      <c r="A90" s="94"/>
      <c r="B90" s="47"/>
      <c r="C90" s="48">
        <f>$C$6-C89</f>
        <v>63</v>
      </c>
      <c r="D90" s="48"/>
      <c r="E90" s="59"/>
      <c r="F90" s="60">
        <f>F89-E89</f>
        <v>0.009027777777777779</v>
      </c>
      <c r="G90" s="60">
        <f>G89-F89</f>
        <v>0.009386574074074071</v>
      </c>
      <c r="H90" s="60">
        <f>H89-G89</f>
        <v>0.009155092592592593</v>
      </c>
      <c r="I90" s="56"/>
      <c r="J90" s="60"/>
      <c r="K90" s="87">
        <v>4</v>
      </c>
      <c r="L90" s="75"/>
    </row>
    <row r="91" spans="1:12" ht="15.75">
      <c r="A91" s="94">
        <v>43</v>
      </c>
      <c r="B91" s="43" t="s">
        <v>17</v>
      </c>
      <c r="C91" s="44">
        <v>1981</v>
      </c>
      <c r="D91" s="44" t="s">
        <v>14</v>
      </c>
      <c r="E91" s="56">
        <v>0.0090625</v>
      </c>
      <c r="F91" s="56">
        <v>0.019074074074074073</v>
      </c>
      <c r="G91" s="60">
        <v>0.029166666666666664</v>
      </c>
      <c r="H91" s="56">
        <v>0.038425925925925926</v>
      </c>
      <c r="I91" s="60"/>
      <c r="J91" s="44"/>
      <c r="K91" s="87">
        <v>4</v>
      </c>
      <c r="L91" s="86" t="s">
        <v>103</v>
      </c>
    </row>
    <row r="92" spans="1:12" ht="15.75">
      <c r="A92" s="94"/>
      <c r="B92" s="47"/>
      <c r="C92" s="48">
        <v>35</v>
      </c>
      <c r="D92" s="48"/>
      <c r="E92" s="59"/>
      <c r="F92" s="60">
        <f>F91-E91</f>
        <v>0.010011574074074074</v>
      </c>
      <c r="G92" s="60">
        <f>G91-F91</f>
        <v>0.01009259259259259</v>
      </c>
      <c r="H92" s="60">
        <f>H91-G91</f>
        <v>0.009259259259259262</v>
      </c>
      <c r="I92" s="60"/>
      <c r="J92" s="60"/>
      <c r="K92" s="87">
        <v>4</v>
      </c>
      <c r="L92" s="75"/>
    </row>
    <row r="93" spans="1:12" ht="15.75">
      <c r="A93" s="94">
        <v>44</v>
      </c>
      <c r="B93" s="43" t="s">
        <v>179</v>
      </c>
      <c r="C93" s="44">
        <v>1989</v>
      </c>
      <c r="D93" s="44" t="s">
        <v>15</v>
      </c>
      <c r="E93" s="56">
        <v>0.009027777777777779</v>
      </c>
      <c r="F93" s="56">
        <v>0.018969907407407408</v>
      </c>
      <c r="G93" s="60">
        <v>0.029456018518518517</v>
      </c>
      <c r="H93" s="56">
        <v>0.039375</v>
      </c>
      <c r="I93" s="60"/>
      <c r="J93" s="44"/>
      <c r="K93" s="87">
        <v>4</v>
      </c>
      <c r="L93" s="86" t="s">
        <v>152</v>
      </c>
    </row>
    <row r="94" spans="1:12" ht="15.75">
      <c r="A94" s="94"/>
      <c r="B94" s="47"/>
      <c r="C94" s="48">
        <v>27</v>
      </c>
      <c r="D94" s="48"/>
      <c r="E94" s="59"/>
      <c r="F94" s="60">
        <f>F93-E93</f>
        <v>0.009942129629629629</v>
      </c>
      <c r="G94" s="60">
        <f>G93-F93</f>
        <v>0.01048611111111111</v>
      </c>
      <c r="H94" s="60">
        <f>H93-G93</f>
        <v>0.009918981481481483</v>
      </c>
      <c r="I94" s="60"/>
      <c r="J94" s="60"/>
      <c r="K94" s="87">
        <v>4</v>
      </c>
      <c r="L94" s="75"/>
    </row>
    <row r="95" spans="1:12" ht="15.75" customHeight="1">
      <c r="A95" s="94">
        <v>45</v>
      </c>
      <c r="B95" s="43" t="s">
        <v>191</v>
      </c>
      <c r="C95" s="44">
        <v>1995</v>
      </c>
      <c r="D95" s="44" t="s">
        <v>14</v>
      </c>
      <c r="E95" s="56">
        <v>0.008564814814814815</v>
      </c>
      <c r="F95" s="56">
        <v>0.018148148148148146</v>
      </c>
      <c r="G95" s="60">
        <v>0.02820601851851852</v>
      </c>
      <c r="H95" s="56">
        <v>0.03939814814814815</v>
      </c>
      <c r="I95" s="44"/>
      <c r="J95" s="44"/>
      <c r="K95" s="87">
        <v>4</v>
      </c>
      <c r="L95" s="75" t="s">
        <v>92</v>
      </c>
    </row>
    <row r="96" spans="1:12" ht="15.75">
      <c r="A96" s="94"/>
      <c r="B96" s="47"/>
      <c r="C96" s="48">
        <f>$C$6-C95</f>
        <v>22</v>
      </c>
      <c r="D96" s="48"/>
      <c r="E96" s="59"/>
      <c r="F96" s="60">
        <f>F95-E95</f>
        <v>0.00958333333333333</v>
      </c>
      <c r="G96" s="60">
        <f>G95-F95</f>
        <v>0.010057870370370373</v>
      </c>
      <c r="H96" s="60">
        <f>H95-G95</f>
        <v>0.011192129629629628</v>
      </c>
      <c r="I96" s="60"/>
      <c r="J96" s="60"/>
      <c r="K96" s="87">
        <v>4</v>
      </c>
      <c r="L96" s="75"/>
    </row>
    <row r="97" spans="1:13" ht="15.75">
      <c r="A97" s="94">
        <v>46</v>
      </c>
      <c r="B97" s="43" t="s">
        <v>177</v>
      </c>
      <c r="C97" s="44">
        <v>1984</v>
      </c>
      <c r="D97" s="44" t="s">
        <v>186</v>
      </c>
      <c r="E97" s="56">
        <v>0.00925925925925926</v>
      </c>
      <c r="F97" s="56">
        <v>0.01915509259259259</v>
      </c>
      <c r="G97" s="60">
        <v>0.029039351851851854</v>
      </c>
      <c r="H97" s="56">
        <v>0.040011574074074074</v>
      </c>
      <c r="I97" s="60"/>
      <c r="J97" s="44"/>
      <c r="K97" s="87">
        <v>4</v>
      </c>
      <c r="L97" s="86" t="s">
        <v>104</v>
      </c>
      <c r="M97" s="105" t="s">
        <v>87</v>
      </c>
    </row>
    <row r="98" spans="1:12" ht="15.75">
      <c r="A98" s="94"/>
      <c r="B98" s="47"/>
      <c r="C98" s="48">
        <f>$C$6-C97</f>
        <v>33</v>
      </c>
      <c r="D98" s="48"/>
      <c r="E98" s="59"/>
      <c r="F98" s="60">
        <f>F97-E97</f>
        <v>0.009895833333333331</v>
      </c>
      <c r="G98" s="60">
        <f>G97-F97</f>
        <v>0.009884259259259263</v>
      </c>
      <c r="H98" s="60">
        <f>H97-G97</f>
        <v>0.01097222222222222</v>
      </c>
      <c r="I98" s="60"/>
      <c r="J98" s="60"/>
      <c r="K98" s="87">
        <v>4</v>
      </c>
      <c r="L98" s="75"/>
    </row>
    <row r="99" spans="1:12" ht="15.75">
      <c r="A99" s="94">
        <v>47</v>
      </c>
      <c r="B99" s="43" t="s">
        <v>190</v>
      </c>
      <c r="C99" s="44">
        <v>1995</v>
      </c>
      <c r="D99" s="94" t="s">
        <v>10</v>
      </c>
      <c r="E99" s="56">
        <v>0.010659722222222221</v>
      </c>
      <c r="F99" s="56">
        <v>0.021863425925925925</v>
      </c>
      <c r="G99" s="56">
        <v>0.03327546296296296</v>
      </c>
      <c r="H99" s="56">
        <v>0.040011574074074074</v>
      </c>
      <c r="I99" s="139">
        <v>0.056574074074074075</v>
      </c>
      <c r="J99" s="60" t="s">
        <v>195</v>
      </c>
      <c r="K99" s="87">
        <v>4</v>
      </c>
      <c r="L99" s="86" t="s">
        <v>93</v>
      </c>
    </row>
    <row r="100" spans="1:12" ht="15.75">
      <c r="A100" s="94"/>
      <c r="B100" s="47"/>
      <c r="C100" s="48">
        <v>29</v>
      </c>
      <c r="D100" s="48"/>
      <c r="E100" s="59"/>
      <c r="F100" s="60">
        <f>F99-E99</f>
        <v>0.011203703703703704</v>
      </c>
      <c r="G100" s="60">
        <f>G99-F99</f>
        <v>0.011412037037037033</v>
      </c>
      <c r="H100" s="60">
        <f>H99-G99</f>
        <v>0.006736111111111116</v>
      </c>
      <c r="I100" s="138">
        <f>I99-H99</f>
        <v>0.0165625</v>
      </c>
      <c r="J100" s="60" t="s">
        <v>196</v>
      </c>
      <c r="K100" s="87">
        <v>4</v>
      </c>
      <c r="L100" s="75"/>
    </row>
    <row r="101" spans="1:12" ht="15.75">
      <c r="A101" s="94">
        <v>48</v>
      </c>
      <c r="B101" s="43" t="s">
        <v>26</v>
      </c>
      <c r="C101" s="44">
        <v>1942</v>
      </c>
      <c r="D101" s="44" t="s">
        <v>138</v>
      </c>
      <c r="E101" s="56">
        <v>0.010115740740740741</v>
      </c>
      <c r="F101" s="98">
        <v>0.020092592592592592</v>
      </c>
      <c r="G101" s="56">
        <v>0.030034722222222223</v>
      </c>
      <c r="H101" s="56">
        <v>0.04010416666666667</v>
      </c>
      <c r="I101" s="44"/>
      <c r="J101" s="44"/>
      <c r="K101" s="87">
        <v>4</v>
      </c>
      <c r="L101" s="79" t="s">
        <v>154</v>
      </c>
    </row>
    <row r="102" spans="1:12" ht="15.75">
      <c r="A102" s="94"/>
      <c r="B102" s="47"/>
      <c r="C102" s="48">
        <v>75</v>
      </c>
      <c r="D102" s="48"/>
      <c r="E102" s="59"/>
      <c r="F102" s="60">
        <f>F101-E101</f>
        <v>0.009976851851851851</v>
      </c>
      <c r="G102" s="60">
        <f>G101-F101</f>
        <v>0.00994212962962963</v>
      </c>
      <c r="H102" s="60">
        <f>H101-G101</f>
        <v>0.010069444444444447</v>
      </c>
      <c r="I102" s="60"/>
      <c r="J102" s="60"/>
      <c r="K102" s="87">
        <v>4</v>
      </c>
      <c r="L102" s="79"/>
    </row>
    <row r="103" spans="1:12" ht="15.75" customHeight="1">
      <c r="A103" s="94">
        <v>49</v>
      </c>
      <c r="B103" s="43" t="s">
        <v>141</v>
      </c>
      <c r="C103" s="44">
        <v>1990</v>
      </c>
      <c r="D103" s="44" t="s">
        <v>14</v>
      </c>
      <c r="E103" s="56">
        <v>0.009571759259259259</v>
      </c>
      <c r="F103" s="56">
        <v>0.01960648148148148</v>
      </c>
      <c r="G103" s="60">
        <v>0.029849537037037036</v>
      </c>
      <c r="H103" s="56">
        <v>0.04079861111111111</v>
      </c>
      <c r="I103" s="56"/>
      <c r="J103" s="52"/>
      <c r="K103" s="87">
        <v>4</v>
      </c>
      <c r="L103" s="86" t="s">
        <v>153</v>
      </c>
    </row>
    <row r="104" spans="1:12" ht="15.75">
      <c r="A104" s="94"/>
      <c r="B104" s="47"/>
      <c r="C104" s="48">
        <v>27</v>
      </c>
      <c r="D104" s="48"/>
      <c r="E104" s="59"/>
      <c r="F104" s="60">
        <f>F103-E103</f>
        <v>0.010034722222222223</v>
      </c>
      <c r="G104" s="60">
        <f>G103-F103</f>
        <v>0.010243055555555554</v>
      </c>
      <c r="H104" s="85">
        <f>H103-G103</f>
        <v>0.010949074074074076</v>
      </c>
      <c r="I104" s="56"/>
      <c r="J104" s="59"/>
      <c r="K104" s="87">
        <v>4</v>
      </c>
      <c r="L104" s="75"/>
    </row>
    <row r="105" spans="1:12" ht="15.75">
      <c r="A105" s="94">
        <v>50</v>
      </c>
      <c r="B105" s="43" t="s">
        <v>132</v>
      </c>
      <c r="C105" s="44">
        <v>1972</v>
      </c>
      <c r="D105" s="44" t="s">
        <v>16</v>
      </c>
      <c r="E105" s="56">
        <v>0.009884259259259258</v>
      </c>
      <c r="F105" s="56">
        <v>0.02048611111111111</v>
      </c>
      <c r="G105" s="56">
        <v>0.030844907407407404</v>
      </c>
      <c r="H105" s="56">
        <v>0.041608796296296297</v>
      </c>
      <c r="I105" s="60"/>
      <c r="J105" s="3"/>
      <c r="K105" s="87">
        <v>4</v>
      </c>
      <c r="L105" s="75" t="s">
        <v>215</v>
      </c>
    </row>
    <row r="106" spans="1:12" ht="15.75">
      <c r="A106" s="94"/>
      <c r="B106" s="47"/>
      <c r="C106" s="48">
        <f>$C$6-C105-1</f>
        <v>44</v>
      </c>
      <c r="D106" s="48"/>
      <c r="E106" s="59"/>
      <c r="F106" s="60">
        <f>F105-E105</f>
        <v>0.010601851851851854</v>
      </c>
      <c r="G106" s="60">
        <f>G105-F105</f>
        <v>0.010358796296296293</v>
      </c>
      <c r="H106" s="60">
        <f>H105-G105</f>
        <v>0.010763888888888892</v>
      </c>
      <c r="I106" s="60"/>
      <c r="J106" s="60"/>
      <c r="K106" s="87">
        <v>4</v>
      </c>
      <c r="L106" s="75"/>
    </row>
    <row r="107" spans="1:12" ht="15.75">
      <c r="A107" s="94">
        <v>51</v>
      </c>
      <c r="B107" s="43" t="s">
        <v>189</v>
      </c>
      <c r="C107" s="44">
        <v>1990</v>
      </c>
      <c r="D107" s="44" t="s">
        <v>16</v>
      </c>
      <c r="E107" s="56">
        <v>0.009317129629629628</v>
      </c>
      <c r="F107" s="60">
        <v>0.0203125</v>
      </c>
      <c r="G107" s="56">
        <v>0.031331018518518515</v>
      </c>
      <c r="H107" s="60">
        <v>0.04626157407407407</v>
      </c>
      <c r="I107" s="60"/>
      <c r="J107" s="4"/>
      <c r="K107" s="87">
        <v>4</v>
      </c>
      <c r="L107" s="75" t="s">
        <v>155</v>
      </c>
    </row>
    <row r="108" spans="1:12" ht="15.75">
      <c r="A108" s="94"/>
      <c r="B108" s="47"/>
      <c r="C108" s="48">
        <f>$C$6-C107</f>
        <v>27</v>
      </c>
      <c r="D108" s="48"/>
      <c r="E108" s="59"/>
      <c r="F108" s="60">
        <f>F107-E107</f>
        <v>0.010995370370370372</v>
      </c>
      <c r="G108" s="60">
        <f>G107-F107</f>
        <v>0.011018518518518514</v>
      </c>
      <c r="H108" s="60">
        <f>H107-G107</f>
        <v>0.014930555555555558</v>
      </c>
      <c r="I108" s="56"/>
      <c r="J108" s="60"/>
      <c r="K108" s="87">
        <v>4</v>
      </c>
      <c r="L108" s="75"/>
    </row>
    <row r="109" spans="1:12" ht="15.75" customHeight="1">
      <c r="A109" s="94">
        <v>52</v>
      </c>
      <c r="B109" s="88" t="s">
        <v>197</v>
      </c>
      <c r="C109" s="44">
        <v>1981</v>
      </c>
      <c r="D109" s="44" t="s">
        <v>15</v>
      </c>
      <c r="E109" s="56">
        <v>0.007569444444444445</v>
      </c>
      <c r="F109" s="56">
        <v>0.015405092592592593</v>
      </c>
      <c r="G109" s="56">
        <v>0.02372685185185185</v>
      </c>
      <c r="H109" s="56"/>
      <c r="I109" s="56"/>
      <c r="J109" s="3"/>
      <c r="K109" s="87">
        <v>3</v>
      </c>
      <c r="L109" s="75" t="s">
        <v>105</v>
      </c>
    </row>
    <row r="110" spans="1:12" ht="15.75">
      <c r="A110" s="94"/>
      <c r="B110" s="47"/>
      <c r="C110" s="48">
        <f>$C$6-C109</f>
        <v>36</v>
      </c>
      <c r="D110" s="48"/>
      <c r="E110" s="59"/>
      <c r="F110" s="60">
        <f>F109-E109</f>
        <v>0.007835648148148149</v>
      </c>
      <c r="G110" s="60">
        <f>G109-F109</f>
        <v>0.008321759259259256</v>
      </c>
      <c r="H110" s="60"/>
      <c r="I110" s="60"/>
      <c r="J110" s="60"/>
      <c r="K110" s="87">
        <v>3</v>
      </c>
      <c r="L110" s="75"/>
    </row>
    <row r="111" spans="1:12" ht="15.75">
      <c r="A111" s="94">
        <v>53</v>
      </c>
      <c r="B111" s="43" t="s">
        <v>49</v>
      </c>
      <c r="C111" s="44">
        <v>1944</v>
      </c>
      <c r="D111" s="44" t="s">
        <v>13</v>
      </c>
      <c r="E111" s="56">
        <v>0.010694444444444444</v>
      </c>
      <c r="F111" s="56">
        <v>0.021342592592592594</v>
      </c>
      <c r="G111" s="56">
        <v>0.031608796296296295</v>
      </c>
      <c r="H111" s="56"/>
      <c r="I111" s="3"/>
      <c r="J111" s="44"/>
      <c r="K111" s="87">
        <v>3</v>
      </c>
      <c r="L111" s="79" t="s">
        <v>94</v>
      </c>
    </row>
    <row r="112" spans="1:12" ht="15.75">
      <c r="A112" s="94"/>
      <c r="B112" s="47"/>
      <c r="C112" s="48">
        <v>72</v>
      </c>
      <c r="D112" s="48"/>
      <c r="E112" s="59"/>
      <c r="F112" s="60">
        <f>F111-E111</f>
        <v>0.01064814814814815</v>
      </c>
      <c r="G112" s="60">
        <f>G111-F111</f>
        <v>0.010266203703703701</v>
      </c>
      <c r="H112" s="60"/>
      <c r="I112" s="60"/>
      <c r="J112" s="60"/>
      <c r="K112" s="87">
        <v>3</v>
      </c>
      <c r="L112" s="75"/>
    </row>
    <row r="113" spans="1:12" ht="15.75">
      <c r="A113" s="94">
        <v>54</v>
      </c>
      <c r="B113" s="43" t="s">
        <v>25</v>
      </c>
      <c r="C113" s="44">
        <v>1948</v>
      </c>
      <c r="D113" s="44" t="s">
        <v>138</v>
      </c>
      <c r="E113" s="56">
        <v>0.011527777777777777</v>
      </c>
      <c r="F113" s="56">
        <v>0.023622685185185188</v>
      </c>
      <c r="G113" s="56">
        <v>0.03547453703703704</v>
      </c>
      <c r="H113" s="60"/>
      <c r="I113" s="44"/>
      <c r="J113" s="44"/>
      <c r="K113" s="87">
        <v>3</v>
      </c>
      <c r="L113" s="75" t="s">
        <v>216</v>
      </c>
    </row>
    <row r="114" spans="1:12" ht="15.75">
      <c r="A114" s="94"/>
      <c r="B114" s="47"/>
      <c r="C114" s="48">
        <v>69</v>
      </c>
      <c r="D114" s="48"/>
      <c r="E114" s="59"/>
      <c r="F114" s="60">
        <f>F113-E113</f>
        <v>0.01209490740740741</v>
      </c>
      <c r="G114" s="60">
        <f>G113-F113</f>
        <v>0.011851851851851853</v>
      </c>
      <c r="H114" s="60"/>
      <c r="I114" s="80"/>
      <c r="J114" s="60"/>
      <c r="K114" s="87">
        <v>3</v>
      </c>
      <c r="L114" s="75"/>
    </row>
    <row r="115" spans="1:13" ht="15.75" customHeight="1">
      <c r="A115" s="94">
        <v>55</v>
      </c>
      <c r="B115" s="43" t="s">
        <v>23</v>
      </c>
      <c r="C115" s="44">
        <v>1953</v>
      </c>
      <c r="D115" s="44" t="s">
        <v>50</v>
      </c>
      <c r="E115" s="56">
        <v>0.013252314814814814</v>
      </c>
      <c r="F115" s="56">
        <v>0.025196759259259256</v>
      </c>
      <c r="G115" s="60">
        <v>0.03732638888888889</v>
      </c>
      <c r="H115" s="84"/>
      <c r="I115" s="98"/>
      <c r="J115" s="52"/>
      <c r="K115" s="87">
        <v>3</v>
      </c>
      <c r="L115" s="86" t="s">
        <v>217</v>
      </c>
      <c r="M115" s="105" t="s">
        <v>73</v>
      </c>
    </row>
    <row r="116" spans="1:12" ht="15.75">
      <c r="A116" s="94"/>
      <c r="B116" s="47"/>
      <c r="C116" s="48">
        <f>$C$6-C115</f>
        <v>64</v>
      </c>
      <c r="D116" s="48"/>
      <c r="E116" s="59"/>
      <c r="F116" s="60">
        <f>F115-E115</f>
        <v>0.011944444444444442</v>
      </c>
      <c r="G116" s="60">
        <f>G115-F115</f>
        <v>0.012129629629629633</v>
      </c>
      <c r="H116" s="85"/>
      <c r="I116" s="98"/>
      <c r="J116" s="59"/>
      <c r="K116" s="87">
        <v>3</v>
      </c>
      <c r="L116" s="75"/>
    </row>
    <row r="117" spans="1:13" ht="15.75">
      <c r="A117" s="94">
        <v>56</v>
      </c>
      <c r="B117" s="43" t="s">
        <v>178</v>
      </c>
      <c r="C117" s="44">
        <v>1990</v>
      </c>
      <c r="D117" s="44" t="s">
        <v>15</v>
      </c>
      <c r="E117" s="56">
        <v>0.007777777777777777</v>
      </c>
      <c r="F117" s="56">
        <v>0.018865740740740742</v>
      </c>
      <c r="G117" s="56"/>
      <c r="H117" s="56"/>
      <c r="I117" s="44"/>
      <c r="J117" s="44"/>
      <c r="K117" s="87">
        <v>2</v>
      </c>
      <c r="L117" s="75" t="s">
        <v>98</v>
      </c>
      <c r="M117" s="109"/>
    </row>
    <row r="118" spans="1:12" ht="15.75">
      <c r="A118" s="94"/>
      <c r="B118" s="47"/>
      <c r="C118" s="48">
        <v>26</v>
      </c>
      <c r="D118" s="48"/>
      <c r="E118" s="59"/>
      <c r="F118" s="60">
        <f>F117-E117</f>
        <v>0.011087962962962966</v>
      </c>
      <c r="G118" s="60"/>
      <c r="H118" s="60"/>
      <c r="I118" s="60"/>
      <c r="J118" s="60"/>
      <c r="K118" s="87">
        <v>2</v>
      </c>
      <c r="L118" s="75"/>
    </row>
    <row r="119" spans="1:12" ht="15.75">
      <c r="A119" s="94">
        <v>57</v>
      </c>
      <c r="B119" s="43" t="s">
        <v>140</v>
      </c>
      <c r="C119" s="44">
        <v>1992</v>
      </c>
      <c r="D119" s="94" t="s">
        <v>14</v>
      </c>
      <c r="E119" s="56">
        <v>0.010300925925925927</v>
      </c>
      <c r="F119" s="56">
        <v>0.024016203703703706</v>
      </c>
      <c r="G119" s="44"/>
      <c r="H119" s="44"/>
      <c r="I119" s="44"/>
      <c r="J119" s="60"/>
      <c r="K119" s="87">
        <v>2</v>
      </c>
      <c r="L119" s="86" t="s">
        <v>157</v>
      </c>
    </row>
    <row r="120" spans="1:12" ht="15.75">
      <c r="A120" s="94"/>
      <c r="B120" s="47"/>
      <c r="C120" s="48">
        <v>24</v>
      </c>
      <c r="D120" s="48"/>
      <c r="E120" s="59"/>
      <c r="F120" s="60">
        <f>F119-E119</f>
        <v>0.01371527777777778</v>
      </c>
      <c r="G120" s="60"/>
      <c r="H120" s="60"/>
      <c r="I120" s="60"/>
      <c r="J120" s="60"/>
      <c r="K120" s="87">
        <v>2</v>
      </c>
      <c r="L120" s="75"/>
    </row>
    <row r="121" spans="1:12" ht="15.75">
      <c r="A121" s="94">
        <v>58</v>
      </c>
      <c r="B121" s="43" t="s">
        <v>198</v>
      </c>
      <c r="C121" s="44">
        <v>1980</v>
      </c>
      <c r="D121" s="94" t="s">
        <v>13</v>
      </c>
      <c r="E121" s="56">
        <v>0.011805555555555555</v>
      </c>
      <c r="F121" s="56">
        <v>0.024513888888888887</v>
      </c>
      <c r="G121" s="44"/>
      <c r="H121" s="60"/>
      <c r="I121" s="44"/>
      <c r="J121" s="113"/>
      <c r="K121" s="87">
        <v>2</v>
      </c>
      <c r="L121" s="86" t="s">
        <v>106</v>
      </c>
    </row>
    <row r="122" spans="1:12" ht="15.75">
      <c r="A122" s="94"/>
      <c r="B122" s="47"/>
      <c r="C122" s="48">
        <v>36</v>
      </c>
      <c r="D122" s="48"/>
      <c r="E122" s="59"/>
      <c r="F122" s="60">
        <f>F121-E121</f>
        <v>0.012708333333333332</v>
      </c>
      <c r="G122" s="60"/>
      <c r="H122" s="60"/>
      <c r="I122" s="60"/>
      <c r="J122" s="60"/>
      <c r="K122" s="87">
        <v>2</v>
      </c>
      <c r="L122" s="75"/>
    </row>
    <row r="123" spans="1:13" ht="15.75">
      <c r="A123" s="94">
        <v>59</v>
      </c>
      <c r="B123" s="43" t="s">
        <v>205</v>
      </c>
      <c r="C123" s="44">
        <v>1965</v>
      </c>
      <c r="D123" s="94" t="s">
        <v>186</v>
      </c>
      <c r="E123" s="56">
        <v>0.012256944444444444</v>
      </c>
      <c r="F123" s="56">
        <v>0.025416666666666667</v>
      </c>
      <c r="G123" s="44"/>
      <c r="H123" s="60"/>
      <c r="I123" s="44"/>
      <c r="J123" s="113"/>
      <c r="K123" s="87">
        <v>2</v>
      </c>
      <c r="L123" s="79" t="s">
        <v>63</v>
      </c>
      <c r="M123" s="105" t="s">
        <v>63</v>
      </c>
    </row>
    <row r="124" spans="1:12" ht="15.75">
      <c r="A124" s="94"/>
      <c r="B124" s="47"/>
      <c r="C124" s="48">
        <f>$C$6-C123</f>
        <v>52</v>
      </c>
      <c r="D124" s="48"/>
      <c r="E124" s="59"/>
      <c r="F124" s="60">
        <f>F123-E123</f>
        <v>0.013159722222222224</v>
      </c>
      <c r="G124" s="60"/>
      <c r="H124" s="60"/>
      <c r="I124" s="60"/>
      <c r="J124" s="60"/>
      <c r="K124" s="87">
        <v>2</v>
      </c>
      <c r="L124" s="75"/>
    </row>
    <row r="125" spans="1:13" ht="15.75">
      <c r="A125" s="94">
        <v>60</v>
      </c>
      <c r="B125" s="43" t="s">
        <v>201</v>
      </c>
      <c r="C125" s="44">
        <v>1939</v>
      </c>
      <c r="D125" s="44" t="s">
        <v>15</v>
      </c>
      <c r="E125" s="56">
        <v>0.01292824074074074</v>
      </c>
      <c r="F125" s="56">
        <v>0.026759259259259257</v>
      </c>
      <c r="G125" s="56"/>
      <c r="H125" s="56"/>
      <c r="I125" s="44"/>
      <c r="J125" s="44"/>
      <c r="K125" s="87">
        <v>2</v>
      </c>
      <c r="L125" s="79" t="s">
        <v>97</v>
      </c>
      <c r="M125" s="109"/>
    </row>
    <row r="126" spans="1:12" ht="15.75">
      <c r="A126" s="94"/>
      <c r="B126" s="47"/>
      <c r="C126" s="48">
        <f>$C$6-C125-1</f>
        <v>77</v>
      </c>
      <c r="D126" s="48"/>
      <c r="E126" s="59"/>
      <c r="F126" s="60">
        <f>F125-E125</f>
        <v>0.013831018518518517</v>
      </c>
      <c r="G126" s="60"/>
      <c r="H126" s="60"/>
      <c r="I126" s="60"/>
      <c r="J126" s="60"/>
      <c r="K126" s="87">
        <v>2</v>
      </c>
      <c r="L126" s="75"/>
    </row>
    <row r="127" spans="1:13" ht="15.75">
      <c r="A127" s="94">
        <v>61</v>
      </c>
      <c r="B127" s="43" t="s">
        <v>194</v>
      </c>
      <c r="C127" s="44">
        <v>1969</v>
      </c>
      <c r="D127" s="44" t="s">
        <v>15</v>
      </c>
      <c r="E127" s="56">
        <v>0.014988425925925926</v>
      </c>
      <c r="F127" s="56">
        <v>0.02988425925925926</v>
      </c>
      <c r="G127" s="56"/>
      <c r="H127" s="56"/>
      <c r="I127" s="44"/>
      <c r="J127" s="44"/>
      <c r="K127" s="87">
        <v>2</v>
      </c>
      <c r="L127" s="75" t="s">
        <v>218</v>
      </c>
      <c r="M127" s="109"/>
    </row>
    <row r="128" spans="1:12" ht="15.75">
      <c r="A128" s="94"/>
      <c r="B128" s="47"/>
      <c r="C128" s="48">
        <f>$C$6-C127</f>
        <v>48</v>
      </c>
      <c r="D128" s="48"/>
      <c r="E128" s="59"/>
      <c r="F128" s="60">
        <f>F127-E127</f>
        <v>0.014895833333333334</v>
      </c>
      <c r="G128" s="60"/>
      <c r="H128" s="60"/>
      <c r="I128" s="60"/>
      <c r="J128" s="60"/>
      <c r="K128" s="87">
        <v>2</v>
      </c>
      <c r="L128" s="75"/>
    </row>
    <row r="129" spans="1:12" ht="15.75">
      <c r="A129" s="94">
        <v>62</v>
      </c>
      <c r="B129" s="43" t="s">
        <v>20</v>
      </c>
      <c r="C129" s="44">
        <v>1966</v>
      </c>
      <c r="D129" s="44" t="s">
        <v>14</v>
      </c>
      <c r="E129" s="56">
        <v>0.03166666666666667</v>
      </c>
      <c r="F129" s="56">
        <v>0.03899305555555555</v>
      </c>
      <c r="G129" s="56"/>
      <c r="H129" s="56"/>
      <c r="I129" s="56"/>
      <c r="J129" s="3"/>
      <c r="K129" s="87">
        <v>2</v>
      </c>
      <c r="L129" s="79" t="s">
        <v>77</v>
      </c>
    </row>
    <row r="130" spans="1:12" ht="15.75">
      <c r="A130" s="94"/>
      <c r="B130" s="47"/>
      <c r="C130" s="48">
        <v>50</v>
      </c>
      <c r="D130" s="48"/>
      <c r="E130" s="59"/>
      <c r="F130" s="60">
        <f>F129-E129</f>
        <v>0.007326388888888882</v>
      </c>
      <c r="G130" s="60"/>
      <c r="H130" s="60"/>
      <c r="I130" s="60"/>
      <c r="J130" s="60"/>
      <c r="K130" s="87">
        <v>2</v>
      </c>
      <c r="L130" s="75"/>
    </row>
    <row r="131" spans="1:12" ht="15.75">
      <c r="A131" s="94">
        <v>63</v>
      </c>
      <c r="B131" s="43" t="s">
        <v>22</v>
      </c>
      <c r="C131" s="44">
        <v>1960</v>
      </c>
      <c r="D131" s="44" t="s">
        <v>138</v>
      </c>
      <c r="E131" s="56">
        <v>0.021215277777777777</v>
      </c>
      <c r="F131" s="56">
        <v>0.04071759259259259</v>
      </c>
      <c r="G131" s="56"/>
      <c r="H131" s="60"/>
      <c r="I131" s="56"/>
      <c r="J131" s="44"/>
      <c r="K131" s="87">
        <v>2</v>
      </c>
      <c r="L131" s="79" t="s">
        <v>80</v>
      </c>
    </row>
    <row r="132" spans="1:12" ht="15.75">
      <c r="A132" s="94"/>
      <c r="B132" s="47"/>
      <c r="C132" s="48">
        <v>57</v>
      </c>
      <c r="D132" s="48"/>
      <c r="E132" s="59"/>
      <c r="F132" s="60">
        <f>F131-E131</f>
        <v>0.019502314814814813</v>
      </c>
      <c r="G132" s="60"/>
      <c r="H132" s="60"/>
      <c r="I132" s="60"/>
      <c r="J132" s="60"/>
      <c r="K132" s="87">
        <v>2</v>
      </c>
      <c r="L132" s="75"/>
    </row>
    <row r="133" spans="1:12" ht="15.75" customHeight="1">
      <c r="A133" s="94">
        <v>64</v>
      </c>
      <c r="B133" s="43" t="s">
        <v>211</v>
      </c>
      <c r="C133" s="44">
        <v>1997</v>
      </c>
      <c r="D133" s="44" t="s">
        <v>12</v>
      </c>
      <c r="E133" s="56">
        <v>0.008483796296296297</v>
      </c>
      <c r="F133" s="56"/>
      <c r="G133" s="60"/>
      <c r="H133" s="56"/>
      <c r="I133" s="44"/>
      <c r="J133" s="44"/>
      <c r="K133" s="87">
        <v>1</v>
      </c>
      <c r="L133" s="79" t="s">
        <v>158</v>
      </c>
    </row>
    <row r="134" spans="1:12" ht="15.75">
      <c r="A134" s="94"/>
      <c r="B134" s="47"/>
      <c r="C134" s="48">
        <f>$C$6-C133-1</f>
        <v>19</v>
      </c>
      <c r="D134" s="48"/>
      <c r="E134" s="59"/>
      <c r="F134" s="60"/>
      <c r="G134" s="60"/>
      <c r="H134" s="60"/>
      <c r="I134" s="60"/>
      <c r="J134" s="60"/>
      <c r="K134" s="87">
        <v>1</v>
      </c>
      <c r="L134" s="75"/>
    </row>
    <row r="135" spans="1:12" ht="15.75" customHeight="1">
      <c r="A135" s="94">
        <v>65</v>
      </c>
      <c r="B135" s="43" t="s">
        <v>272</v>
      </c>
      <c r="C135" s="44">
        <v>1997</v>
      </c>
      <c r="D135" s="44" t="s">
        <v>12</v>
      </c>
      <c r="E135" s="56">
        <v>0.011504629629629629</v>
      </c>
      <c r="F135" s="56"/>
      <c r="G135" s="60"/>
      <c r="H135" s="56"/>
      <c r="I135" s="44"/>
      <c r="J135" s="44"/>
      <c r="K135" s="87">
        <v>1</v>
      </c>
      <c r="L135" s="75" t="s">
        <v>219</v>
      </c>
    </row>
    <row r="136" spans="1:12" ht="15.75">
      <c r="A136" s="94"/>
      <c r="B136" s="47"/>
      <c r="C136" s="48">
        <f>$C$6-C135-1</f>
        <v>19</v>
      </c>
      <c r="D136" s="48"/>
      <c r="E136" s="59"/>
      <c r="F136" s="60"/>
      <c r="G136" s="60"/>
      <c r="H136" s="60"/>
      <c r="I136" s="60"/>
      <c r="J136" s="60"/>
      <c r="K136" s="87">
        <v>1</v>
      </c>
      <c r="L136" s="75"/>
    </row>
    <row r="137" spans="1:13" ht="15.75">
      <c r="A137" s="94">
        <v>66</v>
      </c>
      <c r="B137" s="43" t="s">
        <v>206</v>
      </c>
      <c r="C137" s="44">
        <v>1972</v>
      </c>
      <c r="D137" s="94" t="s">
        <v>207</v>
      </c>
      <c r="E137" s="56">
        <v>0.015763888888888886</v>
      </c>
      <c r="F137" s="56"/>
      <c r="G137" s="44"/>
      <c r="H137" s="60"/>
      <c r="I137" s="44"/>
      <c r="J137" s="113"/>
      <c r="K137" s="87">
        <v>1</v>
      </c>
      <c r="L137" s="86" t="s">
        <v>220</v>
      </c>
      <c r="M137" s="105" t="s">
        <v>64</v>
      </c>
    </row>
    <row r="138" spans="1:12" ht="15.75">
      <c r="A138" s="94"/>
      <c r="B138" s="47"/>
      <c r="C138" s="48">
        <f>$C$6-C137-1</f>
        <v>44</v>
      </c>
      <c r="D138" s="48"/>
      <c r="E138" s="59"/>
      <c r="F138" s="60"/>
      <c r="G138" s="60"/>
      <c r="H138" s="60"/>
      <c r="I138" s="60"/>
      <c r="J138" s="60"/>
      <c r="K138" s="87">
        <v>1</v>
      </c>
      <c r="L138" s="75"/>
    </row>
    <row r="139" spans="1:14" ht="15.75">
      <c r="A139" s="94">
        <v>67</v>
      </c>
      <c r="B139" s="43" t="s">
        <v>254</v>
      </c>
      <c r="C139" s="44">
        <v>2008</v>
      </c>
      <c r="D139" s="44"/>
      <c r="E139" s="56">
        <v>0.010972222222222223</v>
      </c>
      <c r="F139" s="56"/>
      <c r="G139" s="56"/>
      <c r="H139" s="56"/>
      <c r="I139" s="56"/>
      <c r="J139" s="89">
        <v>1</v>
      </c>
      <c r="K139" s="81">
        <v>1</v>
      </c>
      <c r="L139" s="86" t="s">
        <v>233</v>
      </c>
      <c r="N139" s="55"/>
    </row>
    <row r="140" spans="1:14" ht="15.75">
      <c r="A140" s="94">
        <v>68</v>
      </c>
      <c r="B140" s="43" t="s">
        <v>234</v>
      </c>
      <c r="C140" s="44">
        <v>2011</v>
      </c>
      <c r="D140" s="44" t="s">
        <v>232</v>
      </c>
      <c r="E140" s="56">
        <v>0.013611111111111114</v>
      </c>
      <c r="F140" s="56"/>
      <c r="G140" s="56"/>
      <c r="H140" s="56"/>
      <c r="I140" s="56"/>
      <c r="J140" s="89">
        <v>1</v>
      </c>
      <c r="K140" s="81">
        <v>1</v>
      </c>
      <c r="L140" s="86" t="s">
        <v>249</v>
      </c>
      <c r="M140" s="105" t="s">
        <v>233</v>
      </c>
      <c r="N140" s="55"/>
    </row>
    <row r="141" spans="1:14" ht="15.75">
      <c r="A141" s="94">
        <v>69</v>
      </c>
      <c r="B141" s="43" t="s">
        <v>237</v>
      </c>
      <c r="C141" s="44">
        <v>2015</v>
      </c>
      <c r="D141" s="44" t="s">
        <v>232</v>
      </c>
      <c r="E141" s="56">
        <v>0.021631944444444443</v>
      </c>
      <c r="F141" s="56"/>
      <c r="G141" s="56"/>
      <c r="H141" s="56"/>
      <c r="I141" s="56"/>
      <c r="J141" s="89">
        <v>1</v>
      </c>
      <c r="K141" s="81">
        <v>1</v>
      </c>
      <c r="L141" s="86" t="s">
        <v>259</v>
      </c>
      <c r="M141" s="105" t="s">
        <v>249</v>
      </c>
      <c r="N141" s="55"/>
    </row>
    <row r="142" spans="1:13" ht="15.75">
      <c r="A142" s="94"/>
      <c r="B142" s="47"/>
      <c r="C142" s="60" t="s">
        <v>116</v>
      </c>
      <c r="D142" s="48" t="s">
        <v>126</v>
      </c>
      <c r="E142" s="48" t="s">
        <v>149</v>
      </c>
      <c r="F142" s="60" t="s">
        <v>117</v>
      </c>
      <c r="G142" s="59" t="s">
        <v>115</v>
      </c>
      <c r="H142" s="60" t="s">
        <v>118</v>
      </c>
      <c r="I142" s="41" t="s">
        <v>128</v>
      </c>
      <c r="J142" s="60" t="s">
        <v>119</v>
      </c>
      <c r="K142" s="106" t="s">
        <v>129</v>
      </c>
      <c r="L142" s="107" t="s">
        <v>150</v>
      </c>
      <c r="M142" s="105" t="s">
        <v>221</v>
      </c>
    </row>
    <row r="143" spans="1:13" ht="15.75">
      <c r="A143" s="108" t="s">
        <v>137</v>
      </c>
      <c r="C143" s="89">
        <f>K129+K119+K103+K95+K91+K61+K63+K51+K33</f>
        <v>36</v>
      </c>
      <c r="D143" s="89">
        <f>K137+K123+K115+K97+K73+K67+K55</f>
        <v>25</v>
      </c>
      <c r="E143" s="89">
        <f>K127+K125+K117+K109+K93+K53+K37+K29+K15</f>
        <v>34</v>
      </c>
      <c r="F143" s="89">
        <f>K135+K133+K85+K75+K59+K47</f>
        <v>21</v>
      </c>
      <c r="G143" s="89">
        <f>K121+K111</f>
        <v>5</v>
      </c>
      <c r="H143" s="89">
        <f>K99+K81</f>
        <v>8</v>
      </c>
      <c r="I143" s="89">
        <f>K107+K105+K89+K87+K77+K71+K65+K19</f>
        <v>37</v>
      </c>
      <c r="J143" s="89">
        <f>K27</f>
        <v>6</v>
      </c>
      <c r="K143" s="106">
        <v>0</v>
      </c>
      <c r="L143" s="107">
        <v>0</v>
      </c>
      <c r="M143" s="105">
        <v>0</v>
      </c>
    </row>
    <row r="144" spans="1:13" ht="15.75">
      <c r="A144" s="95"/>
      <c r="B144" s="54" t="s">
        <v>52</v>
      </c>
      <c r="C144" s="51"/>
      <c r="E144" s="115"/>
      <c r="K144" s="82"/>
      <c r="L144" s="75"/>
      <c r="M144" s="109"/>
    </row>
    <row r="145" spans="1:13" ht="15.75">
      <c r="A145" s="94">
        <v>1</v>
      </c>
      <c r="B145" s="43" t="s">
        <v>30</v>
      </c>
      <c r="C145" s="44">
        <v>1978</v>
      </c>
      <c r="D145" s="44" t="s">
        <v>163</v>
      </c>
      <c r="E145" s="56">
        <v>0.007037037037037037</v>
      </c>
      <c r="F145" s="56">
        <v>0.014502314814814815</v>
      </c>
      <c r="G145" s="56">
        <v>0.021967592592592594</v>
      </c>
      <c r="H145" s="56">
        <v>0.029456018518518517</v>
      </c>
      <c r="I145" s="56">
        <v>0.03685185185185185</v>
      </c>
      <c r="J145" s="89">
        <v>5</v>
      </c>
      <c r="K145" s="81"/>
      <c r="L145" s="79" t="s">
        <v>58</v>
      </c>
      <c r="M145" s="109"/>
    </row>
    <row r="146" spans="1:12" ht="15.75">
      <c r="A146" s="94"/>
      <c r="B146" s="47"/>
      <c r="C146" s="100"/>
      <c r="D146" s="48"/>
      <c r="E146" s="59"/>
      <c r="F146" s="60">
        <f>F145-E145</f>
        <v>0.007465277777777778</v>
      </c>
      <c r="G146" s="60">
        <f>G145-F145</f>
        <v>0.007465277777777779</v>
      </c>
      <c r="H146" s="60">
        <f>H145-G145</f>
        <v>0.007488425925925923</v>
      </c>
      <c r="I146" s="60">
        <f>I145-H145</f>
        <v>0.007395833333333334</v>
      </c>
      <c r="J146" s="90">
        <v>5</v>
      </c>
      <c r="K146" s="80"/>
      <c r="L146" s="79"/>
    </row>
    <row r="147" spans="1:13" ht="15.75">
      <c r="A147" s="96">
        <v>2</v>
      </c>
      <c r="B147" s="43" t="s">
        <v>29</v>
      </c>
      <c r="C147" s="44">
        <v>1987</v>
      </c>
      <c r="D147" s="44" t="s">
        <v>16</v>
      </c>
      <c r="E147" s="56">
        <v>0.007152777777777779</v>
      </c>
      <c r="F147" s="56">
        <v>0.015000000000000001</v>
      </c>
      <c r="G147" s="56">
        <v>0.02245370370370371</v>
      </c>
      <c r="H147" s="56">
        <v>0.030150462962962962</v>
      </c>
      <c r="I147" s="56">
        <v>0.03767361111111111</v>
      </c>
      <c r="J147" s="89">
        <v>5</v>
      </c>
      <c r="K147" s="81"/>
      <c r="L147" s="79" t="s">
        <v>59</v>
      </c>
      <c r="M147" s="109"/>
    </row>
    <row r="148" spans="1:12" ht="15.75">
      <c r="A148" s="94"/>
      <c r="B148" s="47"/>
      <c r="C148" s="100"/>
      <c r="D148" s="48"/>
      <c r="E148" s="59"/>
      <c r="F148" s="60">
        <f>F147-E147</f>
        <v>0.007847222222222222</v>
      </c>
      <c r="G148" s="60">
        <f>G147-F147</f>
        <v>0.007453703703703707</v>
      </c>
      <c r="H148" s="60">
        <f>H147-G147</f>
        <v>0.007696759259259254</v>
      </c>
      <c r="I148" s="60">
        <f>I147-H147</f>
        <v>0.007523148148148147</v>
      </c>
      <c r="J148" s="90">
        <v>5</v>
      </c>
      <c r="K148" s="80"/>
      <c r="L148" s="75"/>
    </row>
    <row r="149" spans="1:14" ht="15.75">
      <c r="A149" s="94">
        <v>3</v>
      </c>
      <c r="B149" s="43" t="s">
        <v>122</v>
      </c>
      <c r="C149" s="44">
        <v>1984</v>
      </c>
      <c r="D149" s="44" t="s">
        <v>51</v>
      </c>
      <c r="E149" s="56">
        <v>0.007870370370370371</v>
      </c>
      <c r="F149" s="56">
        <v>0.015833333333333335</v>
      </c>
      <c r="G149" s="56">
        <v>0.023819444444444445</v>
      </c>
      <c r="H149" s="56">
        <v>0.0319212962962963</v>
      </c>
      <c r="I149" s="56">
        <v>0.03986111111111111</v>
      </c>
      <c r="J149" s="89">
        <v>5</v>
      </c>
      <c r="K149" s="81"/>
      <c r="L149" s="79" t="s">
        <v>87</v>
      </c>
      <c r="M149" s="105" t="s">
        <v>58</v>
      </c>
      <c r="N149" s="55"/>
    </row>
    <row r="150" spans="1:12" ht="15.75">
      <c r="A150" s="94"/>
      <c r="B150" s="47"/>
      <c r="C150" s="48"/>
      <c r="D150" s="48"/>
      <c r="E150" s="59"/>
      <c r="F150" s="60">
        <f>F149-E149</f>
        <v>0.007962962962962963</v>
      </c>
      <c r="G150" s="60">
        <f>G149-F149</f>
        <v>0.00798611111111111</v>
      </c>
      <c r="H150" s="60">
        <f>H149-G149</f>
        <v>0.008101851851851857</v>
      </c>
      <c r="I150" s="60">
        <f>I149-H149</f>
        <v>0.00793981481481481</v>
      </c>
      <c r="J150" s="90">
        <v>5</v>
      </c>
      <c r="K150" s="80"/>
      <c r="L150" s="75"/>
    </row>
    <row r="151" spans="1:14" ht="15.75">
      <c r="A151" s="96">
        <v>4</v>
      </c>
      <c r="B151" s="43" t="s">
        <v>120</v>
      </c>
      <c r="C151" s="44">
        <v>1975</v>
      </c>
      <c r="D151" s="44" t="s">
        <v>16</v>
      </c>
      <c r="E151" s="56">
        <v>0.007824074074074075</v>
      </c>
      <c r="F151" s="56">
        <v>0.016087962962962964</v>
      </c>
      <c r="G151" s="56">
        <v>0.024583333333333332</v>
      </c>
      <c r="H151" s="56">
        <v>0.03310185185185185</v>
      </c>
      <c r="I151" s="56">
        <v>0.041678240740740745</v>
      </c>
      <c r="J151" s="89">
        <v>4</v>
      </c>
      <c r="K151" s="81"/>
      <c r="L151" s="79" t="s">
        <v>62</v>
      </c>
      <c r="N151" s="55"/>
    </row>
    <row r="152" spans="1:12" ht="15.75">
      <c r="A152" s="94"/>
      <c r="B152" s="47"/>
      <c r="C152" s="100"/>
      <c r="D152" s="48"/>
      <c r="E152" s="59"/>
      <c r="F152" s="60">
        <f>F151-E151</f>
        <v>0.008263888888888888</v>
      </c>
      <c r="G152" s="60">
        <f>G151-F151</f>
        <v>0.008495370370370368</v>
      </c>
      <c r="H152" s="60">
        <f>H151-G151</f>
        <v>0.008518518518518516</v>
      </c>
      <c r="I152" s="60">
        <f>I151-H151</f>
        <v>0.008576388888888897</v>
      </c>
      <c r="J152" s="89">
        <v>4</v>
      </c>
      <c r="K152" s="80"/>
      <c r="L152" s="75"/>
    </row>
    <row r="153" spans="1:14" ht="15.75">
      <c r="A153" s="94">
        <v>5</v>
      </c>
      <c r="B153" s="43" t="s">
        <v>240</v>
      </c>
      <c r="C153" s="44">
        <v>1983</v>
      </c>
      <c r="D153" s="44" t="s">
        <v>14</v>
      </c>
      <c r="E153" s="56">
        <v>0.008368055555555556</v>
      </c>
      <c r="F153" s="56">
        <v>0.017141203703703704</v>
      </c>
      <c r="G153" s="56">
        <v>0.025520833333333336</v>
      </c>
      <c r="H153" s="56">
        <v>0.03353009259259259</v>
      </c>
      <c r="I153" s="44"/>
      <c r="J153" s="89">
        <v>4</v>
      </c>
      <c r="K153" s="81"/>
      <c r="L153" s="79" t="s">
        <v>89</v>
      </c>
      <c r="N153" s="55"/>
    </row>
    <row r="154" spans="1:12" ht="15.75">
      <c r="A154" s="94"/>
      <c r="B154" s="47"/>
      <c r="C154" s="48"/>
      <c r="D154" s="48"/>
      <c r="E154" s="59"/>
      <c r="F154" s="60">
        <f>F153-E153</f>
        <v>0.008773148148148148</v>
      </c>
      <c r="G154" s="60">
        <f>G153-F153</f>
        <v>0.008379629629629633</v>
      </c>
      <c r="H154" s="60">
        <f>H153-G153</f>
        <v>0.008009259259259254</v>
      </c>
      <c r="I154" s="60"/>
      <c r="J154" s="89">
        <v>4</v>
      </c>
      <c r="K154" s="80"/>
      <c r="L154" s="75"/>
    </row>
    <row r="155" spans="1:13" ht="15.75">
      <c r="A155" s="96">
        <v>6</v>
      </c>
      <c r="B155" s="43" t="s">
        <v>123</v>
      </c>
      <c r="C155" s="44">
        <v>1990</v>
      </c>
      <c r="D155" s="44" t="s">
        <v>14</v>
      </c>
      <c r="E155" s="56">
        <v>0.00866898148148148</v>
      </c>
      <c r="F155" s="56">
        <v>0.017638888888888888</v>
      </c>
      <c r="G155" s="56">
        <v>0.0271875</v>
      </c>
      <c r="H155" s="56">
        <v>0.03594907407407407</v>
      </c>
      <c r="I155" s="56"/>
      <c r="J155" s="89">
        <v>4</v>
      </c>
      <c r="K155" s="81"/>
      <c r="L155" s="79" t="s">
        <v>60</v>
      </c>
      <c r="M155" s="109"/>
    </row>
    <row r="156" spans="1:12" ht="15.75">
      <c r="A156" s="94"/>
      <c r="B156" s="47"/>
      <c r="C156" s="48"/>
      <c r="D156" s="48"/>
      <c r="E156" s="59"/>
      <c r="F156" s="60">
        <f>F155-E155</f>
        <v>0.008969907407407407</v>
      </c>
      <c r="G156" s="60">
        <f>G155-F155</f>
        <v>0.009548611111111112</v>
      </c>
      <c r="H156" s="60">
        <f>H155-G155</f>
        <v>0.008761574074074071</v>
      </c>
      <c r="I156" s="60"/>
      <c r="J156" s="90">
        <v>4</v>
      </c>
      <c r="K156" s="80"/>
      <c r="L156" s="79"/>
    </row>
    <row r="157" spans="1:13" ht="15.75">
      <c r="A157" s="94">
        <v>7</v>
      </c>
      <c r="B157" s="43" t="s">
        <v>251</v>
      </c>
      <c r="C157" s="52">
        <v>2004</v>
      </c>
      <c r="D157" s="44" t="s">
        <v>138</v>
      </c>
      <c r="E157" s="56">
        <v>0.008819444444444444</v>
      </c>
      <c r="F157" s="56">
        <v>0.017638888888888888</v>
      </c>
      <c r="G157" s="56">
        <v>0.0271875</v>
      </c>
      <c r="H157" s="56">
        <v>0.03603009259259259</v>
      </c>
      <c r="I157" s="44"/>
      <c r="J157" s="89">
        <v>4</v>
      </c>
      <c r="K157" s="81"/>
      <c r="L157" s="79" t="s">
        <v>233</v>
      </c>
      <c r="M157" s="109"/>
    </row>
    <row r="158" spans="1:12" ht="15.75">
      <c r="A158" s="94"/>
      <c r="B158" s="47"/>
      <c r="C158" s="48"/>
      <c r="D158" s="48"/>
      <c r="E158" s="59"/>
      <c r="F158" s="60">
        <f>F157-E157</f>
        <v>0.008819444444444444</v>
      </c>
      <c r="G158" s="60">
        <f>G157-F157</f>
        <v>0.009548611111111112</v>
      </c>
      <c r="H158" s="60">
        <f>H157-G157</f>
        <v>0.008842592592592593</v>
      </c>
      <c r="I158" s="60"/>
      <c r="J158" s="90">
        <v>4</v>
      </c>
      <c r="K158" s="80"/>
      <c r="L158" s="75"/>
    </row>
    <row r="159" spans="1:13" ht="15.75">
      <c r="A159" s="96">
        <v>8</v>
      </c>
      <c r="B159" s="43" t="s">
        <v>166</v>
      </c>
      <c r="C159" s="44">
        <v>1967</v>
      </c>
      <c r="D159" s="44" t="s">
        <v>138</v>
      </c>
      <c r="E159" s="56">
        <v>0.009409722222222224</v>
      </c>
      <c r="F159" s="56">
        <v>0.019143518518518518</v>
      </c>
      <c r="G159" s="56">
        <v>0.028749999999999998</v>
      </c>
      <c r="H159" s="56">
        <v>0.03782407407407407</v>
      </c>
      <c r="I159" s="44"/>
      <c r="J159" s="89">
        <v>4</v>
      </c>
      <c r="K159" s="81"/>
      <c r="L159" s="79" t="s">
        <v>64</v>
      </c>
      <c r="M159" s="109"/>
    </row>
    <row r="160" spans="1:12" ht="15.75">
      <c r="A160" s="94"/>
      <c r="B160" s="47"/>
      <c r="C160" s="48"/>
      <c r="D160" s="48"/>
      <c r="E160" s="59"/>
      <c r="F160" s="60">
        <f>F159-E159</f>
        <v>0.009733796296296294</v>
      </c>
      <c r="G160" s="60">
        <f>G159-F159</f>
        <v>0.00960648148148148</v>
      </c>
      <c r="H160" s="60">
        <f>H159-G159</f>
        <v>0.009074074074074075</v>
      </c>
      <c r="I160" s="60"/>
      <c r="J160" s="89">
        <v>4</v>
      </c>
      <c r="K160" s="80"/>
      <c r="L160" s="79"/>
    </row>
    <row r="161" spans="1:14" ht="15.75">
      <c r="A161" s="94">
        <v>9</v>
      </c>
      <c r="B161" s="43" t="s">
        <v>235</v>
      </c>
      <c r="C161" s="44">
        <v>1983</v>
      </c>
      <c r="D161" s="44" t="s">
        <v>15</v>
      </c>
      <c r="E161" s="56">
        <v>0.009791666666666666</v>
      </c>
      <c r="F161" s="56">
        <v>0.019212962962962963</v>
      </c>
      <c r="G161" s="56">
        <v>0.028414351851851847</v>
      </c>
      <c r="H161" s="56">
        <v>0.03782407407407407</v>
      </c>
      <c r="I161" s="56"/>
      <c r="J161" s="89">
        <v>4</v>
      </c>
      <c r="K161" s="81"/>
      <c r="L161" s="86" t="s">
        <v>90</v>
      </c>
      <c r="N161" s="55"/>
    </row>
    <row r="162" spans="1:12" ht="15.75">
      <c r="A162" s="94"/>
      <c r="B162" s="47"/>
      <c r="C162" s="48"/>
      <c r="D162" s="48"/>
      <c r="E162" s="59"/>
      <c r="F162" s="60">
        <f>F161-E161</f>
        <v>0.009421296296296297</v>
      </c>
      <c r="G162" s="60">
        <f>G161-F161</f>
        <v>0.009201388888888884</v>
      </c>
      <c r="H162" s="60">
        <f>H161-G161</f>
        <v>0.009409722222222226</v>
      </c>
      <c r="I162" s="60"/>
      <c r="J162" s="90">
        <v>4</v>
      </c>
      <c r="K162" s="80"/>
      <c r="L162" s="75"/>
    </row>
    <row r="163" spans="1:13" ht="15.75">
      <c r="A163" s="96">
        <v>10</v>
      </c>
      <c r="B163" s="43" t="s">
        <v>27</v>
      </c>
      <c r="C163" s="44">
        <v>1985</v>
      </c>
      <c r="D163" s="44" t="s">
        <v>12</v>
      </c>
      <c r="E163" s="56">
        <v>0.00900462962962963</v>
      </c>
      <c r="F163" s="56">
        <v>0.01849537037037037</v>
      </c>
      <c r="G163" s="56">
        <v>0.02803240740740741</v>
      </c>
      <c r="H163" s="56">
        <v>0.03788194444444444</v>
      </c>
      <c r="I163" s="44"/>
      <c r="J163" s="89">
        <v>4</v>
      </c>
      <c r="K163" s="81"/>
      <c r="L163" s="75" t="s">
        <v>99</v>
      </c>
      <c r="M163" s="109"/>
    </row>
    <row r="164" spans="1:12" ht="15.75">
      <c r="A164" s="94"/>
      <c r="B164" s="47"/>
      <c r="C164" s="48"/>
      <c r="D164" s="48"/>
      <c r="E164" s="59"/>
      <c r="F164" s="60">
        <f>F163-E163</f>
        <v>0.00949074074074074</v>
      </c>
      <c r="G164" s="60">
        <f>G163-F163</f>
        <v>0.009537037037037038</v>
      </c>
      <c r="H164" s="60">
        <f>H163-G163</f>
        <v>0.009849537037037032</v>
      </c>
      <c r="I164" s="60"/>
      <c r="J164" s="89">
        <v>4</v>
      </c>
      <c r="K164" s="80"/>
      <c r="L164" s="75"/>
    </row>
    <row r="165" spans="1:13" ht="15.75">
      <c r="A165" s="94">
        <v>11</v>
      </c>
      <c r="B165" s="43" t="s">
        <v>53</v>
      </c>
      <c r="C165" s="44">
        <v>1989</v>
      </c>
      <c r="D165" s="44" t="s">
        <v>12</v>
      </c>
      <c r="E165" s="56">
        <v>0.008749999999999999</v>
      </c>
      <c r="F165" s="56">
        <v>0.01818287037037037</v>
      </c>
      <c r="G165" s="56">
        <v>0.02803240740740741</v>
      </c>
      <c r="H165" s="56">
        <v>0.03821759259259259</v>
      </c>
      <c r="I165" s="44"/>
      <c r="J165" s="89">
        <v>4</v>
      </c>
      <c r="K165" s="81"/>
      <c r="L165" s="79" t="s">
        <v>61</v>
      </c>
      <c r="M165" s="109"/>
    </row>
    <row r="166" spans="1:12" ht="15.75">
      <c r="A166" s="94"/>
      <c r="B166" s="47"/>
      <c r="C166" s="48"/>
      <c r="D166" s="48"/>
      <c r="E166" s="59"/>
      <c r="F166" s="60">
        <f>F165-E165</f>
        <v>0.009432870370370371</v>
      </c>
      <c r="G166" s="60">
        <f>G165-F165</f>
        <v>0.009849537037037039</v>
      </c>
      <c r="H166" s="60">
        <f>H165-G165</f>
        <v>0.010185185185185179</v>
      </c>
      <c r="I166" s="60"/>
      <c r="J166" s="89">
        <v>4</v>
      </c>
      <c r="K166" s="80"/>
      <c r="L166" s="75"/>
    </row>
    <row r="167" spans="1:14" ht="15.75">
      <c r="A167" s="96">
        <v>12</v>
      </c>
      <c r="B167" s="43" t="s">
        <v>243</v>
      </c>
      <c r="C167" s="44">
        <v>1990</v>
      </c>
      <c r="D167" s="44" t="s">
        <v>14</v>
      </c>
      <c r="E167" s="56">
        <v>0.009664351851851851</v>
      </c>
      <c r="F167" s="56">
        <v>0.01958333333333333</v>
      </c>
      <c r="G167" s="56">
        <v>0.029849537037037036</v>
      </c>
      <c r="H167" s="56">
        <v>0.040046296296296295</v>
      </c>
      <c r="I167" s="44"/>
      <c r="J167" s="89">
        <v>4</v>
      </c>
      <c r="K167" s="81"/>
      <c r="L167" s="75" t="s">
        <v>65</v>
      </c>
      <c r="N167" s="55"/>
    </row>
    <row r="168" spans="1:12" ht="15.75">
      <c r="A168" s="94"/>
      <c r="B168" s="47"/>
      <c r="C168" s="48"/>
      <c r="D168" s="48"/>
      <c r="E168" s="59"/>
      <c r="F168" s="60">
        <f>F167-E167</f>
        <v>0.00991898148148148</v>
      </c>
      <c r="G168" s="60">
        <f>G167-F167</f>
        <v>0.010266203703703704</v>
      </c>
      <c r="H168" s="60">
        <f>H167-G167</f>
        <v>0.01019675925925926</v>
      </c>
      <c r="I168" s="60"/>
      <c r="J168" s="89">
        <v>4</v>
      </c>
      <c r="K168" s="80"/>
      <c r="L168" s="75"/>
    </row>
    <row r="169" spans="1:14" ht="15.75">
      <c r="A169" s="94">
        <v>13</v>
      </c>
      <c r="B169" s="43" t="s">
        <v>245</v>
      </c>
      <c r="C169" s="44">
        <v>1979</v>
      </c>
      <c r="D169" s="44" t="s">
        <v>14</v>
      </c>
      <c r="E169" s="56">
        <v>0.010011574074074074</v>
      </c>
      <c r="F169" s="56">
        <v>0.021157407407407406</v>
      </c>
      <c r="G169" s="56">
        <v>0.03207175925925926</v>
      </c>
      <c r="H169" s="56">
        <v>0.04305555555555556</v>
      </c>
      <c r="I169" s="44"/>
      <c r="J169" s="89">
        <v>4</v>
      </c>
      <c r="K169" s="81"/>
      <c r="L169" s="86" t="s">
        <v>99</v>
      </c>
      <c r="N169" s="55"/>
    </row>
    <row r="170" spans="1:12" ht="15.75">
      <c r="A170" s="94"/>
      <c r="B170" s="47"/>
      <c r="C170" s="48"/>
      <c r="D170" s="48"/>
      <c r="E170" s="59"/>
      <c r="F170" s="60">
        <f>F169-E169</f>
        <v>0.011145833333333332</v>
      </c>
      <c r="G170" s="60">
        <f>G169-F169</f>
        <v>0.010914351851851852</v>
      </c>
      <c r="H170" s="60">
        <f>H169-G169</f>
        <v>0.010983796296296304</v>
      </c>
      <c r="I170" s="60"/>
      <c r="J170" s="89">
        <v>4</v>
      </c>
      <c r="K170" s="80"/>
      <c r="L170" s="75"/>
    </row>
    <row r="171" spans="1:14" ht="15.75">
      <c r="A171" s="96">
        <v>14</v>
      </c>
      <c r="B171" s="43" t="s">
        <v>246</v>
      </c>
      <c r="C171" s="44">
        <v>1992</v>
      </c>
      <c r="D171" s="44" t="s">
        <v>14</v>
      </c>
      <c r="E171" s="56">
        <v>0.010011574074074074</v>
      </c>
      <c r="F171" s="56">
        <v>0.021157407407407406</v>
      </c>
      <c r="G171" s="56">
        <v>0.03207175925925926</v>
      </c>
      <c r="H171" s="56">
        <v>0.04305555555555556</v>
      </c>
      <c r="I171" s="44"/>
      <c r="J171" s="89">
        <v>4</v>
      </c>
      <c r="K171" s="81"/>
      <c r="L171" s="86" t="s">
        <v>66</v>
      </c>
      <c r="N171" s="55"/>
    </row>
    <row r="172" spans="1:12" ht="15.75">
      <c r="A172" s="94"/>
      <c r="B172" s="47"/>
      <c r="C172" s="48"/>
      <c r="D172" s="48"/>
      <c r="E172" s="59"/>
      <c r="F172" s="60">
        <f>F171-E171</f>
        <v>0.011145833333333332</v>
      </c>
      <c r="G172" s="60">
        <f>G171-F171</f>
        <v>0.010914351851851852</v>
      </c>
      <c r="H172" s="60">
        <f>H171-G171</f>
        <v>0.010983796296296304</v>
      </c>
      <c r="I172" s="60"/>
      <c r="J172" s="89">
        <v>4</v>
      </c>
      <c r="K172" s="80"/>
      <c r="L172" s="75"/>
    </row>
    <row r="173" spans="1:14" ht="15.75">
      <c r="A173" s="94">
        <v>15</v>
      </c>
      <c r="B173" s="43" t="s">
        <v>227</v>
      </c>
      <c r="C173" s="44">
        <v>1978</v>
      </c>
      <c r="D173" s="44" t="s">
        <v>15</v>
      </c>
      <c r="E173" s="56">
        <v>0.011249999999999998</v>
      </c>
      <c r="F173" s="56">
        <v>0.02228009259259259</v>
      </c>
      <c r="G173" s="56">
        <v>0.03350694444444444</v>
      </c>
      <c r="H173" s="56">
        <v>0.04581018518518518</v>
      </c>
      <c r="I173" s="56"/>
      <c r="J173" s="89">
        <v>4</v>
      </c>
      <c r="K173" s="81"/>
      <c r="L173" s="86" t="s">
        <v>100</v>
      </c>
      <c r="N173" s="55"/>
    </row>
    <row r="174" spans="1:12" ht="15.75">
      <c r="A174" s="94"/>
      <c r="B174" s="47"/>
      <c r="C174" s="48"/>
      <c r="D174" s="48"/>
      <c r="E174" s="59"/>
      <c r="F174" s="60">
        <f>F173-E173</f>
        <v>0.011030092592592593</v>
      </c>
      <c r="G174" s="60">
        <f>G173-F173</f>
        <v>0.011226851851851852</v>
      </c>
      <c r="H174" s="60">
        <f>H173-G173</f>
        <v>0.01230324074074074</v>
      </c>
      <c r="I174" s="60"/>
      <c r="J174" s="90">
        <v>4</v>
      </c>
      <c r="K174" s="80"/>
      <c r="L174" s="75"/>
    </row>
    <row r="175" spans="1:14" ht="15.75">
      <c r="A175" s="96">
        <v>16</v>
      </c>
      <c r="B175" s="43" t="s">
        <v>121</v>
      </c>
      <c r="C175" s="44">
        <v>1990</v>
      </c>
      <c r="D175" s="44" t="s">
        <v>14</v>
      </c>
      <c r="E175" s="56">
        <v>0.009317129629629628</v>
      </c>
      <c r="F175" s="56">
        <v>0.0203125</v>
      </c>
      <c r="G175" s="56">
        <v>0.031331018518518515</v>
      </c>
      <c r="H175" s="56">
        <v>0.04626157407407407</v>
      </c>
      <c r="I175" s="44"/>
      <c r="J175" s="89">
        <v>4</v>
      </c>
      <c r="K175" s="81"/>
      <c r="L175" s="75" t="s">
        <v>74</v>
      </c>
      <c r="N175" s="55"/>
    </row>
    <row r="176" spans="1:12" ht="15.75">
      <c r="A176" s="94"/>
      <c r="B176" s="47"/>
      <c r="C176" s="48"/>
      <c r="D176" s="48"/>
      <c r="E176" s="59"/>
      <c r="F176" s="60">
        <f>F175-E175</f>
        <v>0.010995370370370372</v>
      </c>
      <c r="G176" s="60">
        <f>G175-F175</f>
        <v>0.011018518518518514</v>
      </c>
      <c r="H176" s="60">
        <f>H175-G175</f>
        <v>0.014930555555555558</v>
      </c>
      <c r="I176" s="60"/>
      <c r="J176" s="89">
        <v>4</v>
      </c>
      <c r="K176" s="80"/>
      <c r="L176" s="75"/>
    </row>
    <row r="177" spans="1:14" ht="15.75">
      <c r="A177" s="94">
        <v>17</v>
      </c>
      <c r="B177" s="43" t="s">
        <v>239</v>
      </c>
      <c r="C177" s="44">
        <v>1990</v>
      </c>
      <c r="D177" s="44" t="s">
        <v>14</v>
      </c>
      <c r="E177" s="56">
        <v>0.010659722222222221</v>
      </c>
      <c r="F177" s="56">
        <v>0.021863425925925925</v>
      </c>
      <c r="G177" s="56">
        <v>0.03327546296296296</v>
      </c>
      <c r="H177" s="56">
        <v>0.049629629629629635</v>
      </c>
      <c r="I177" s="44"/>
      <c r="J177" s="89">
        <v>4</v>
      </c>
      <c r="K177" s="81"/>
      <c r="L177" s="75" t="s">
        <v>78</v>
      </c>
      <c r="N177" s="55"/>
    </row>
    <row r="178" spans="1:12" ht="15.75">
      <c r="A178" s="94"/>
      <c r="B178" s="47"/>
      <c r="C178" s="48"/>
      <c r="D178" s="48"/>
      <c r="E178" s="59"/>
      <c r="F178" s="60">
        <f>F177-E177</f>
        <v>0.011203703703703704</v>
      </c>
      <c r="G178" s="60">
        <f>G177-F177</f>
        <v>0.011412037037037033</v>
      </c>
      <c r="H178" s="60">
        <f>H177-G177</f>
        <v>0.016354166666666677</v>
      </c>
      <c r="I178" s="60"/>
      <c r="J178" s="89">
        <v>4</v>
      </c>
      <c r="K178" s="80"/>
      <c r="L178" s="75"/>
    </row>
    <row r="179" spans="1:13" ht="15.75">
      <c r="A179" s="96">
        <v>18</v>
      </c>
      <c r="B179" s="43" t="s">
        <v>162</v>
      </c>
      <c r="C179" s="44">
        <v>1969</v>
      </c>
      <c r="D179" s="44" t="s">
        <v>12</v>
      </c>
      <c r="E179" s="56">
        <v>0.009872685185185186</v>
      </c>
      <c r="F179" s="56">
        <v>0.02065972222222222</v>
      </c>
      <c r="G179" s="56">
        <v>0.031608796296296295</v>
      </c>
      <c r="H179" s="56"/>
      <c r="I179" s="44"/>
      <c r="J179" s="89">
        <v>3</v>
      </c>
      <c r="K179" s="81"/>
      <c r="L179" s="79" t="s">
        <v>67</v>
      </c>
      <c r="M179" s="109"/>
    </row>
    <row r="180" spans="1:12" ht="15.75">
      <c r="A180" s="94"/>
      <c r="B180" s="47"/>
      <c r="C180" s="48"/>
      <c r="D180" s="48"/>
      <c r="E180" s="59"/>
      <c r="F180" s="60">
        <f>F179-E179</f>
        <v>0.010787037037037036</v>
      </c>
      <c r="G180" s="60">
        <f>G179-F179</f>
        <v>0.010949074074074073</v>
      </c>
      <c r="H180" s="60"/>
      <c r="I180" s="60"/>
      <c r="J180" s="89">
        <v>3</v>
      </c>
      <c r="K180" s="80"/>
      <c r="L180" s="75"/>
    </row>
    <row r="181" spans="1:13" ht="15.75">
      <c r="A181" s="94">
        <v>19</v>
      </c>
      <c r="B181" s="43" t="s">
        <v>241</v>
      </c>
      <c r="C181" s="44">
        <v>1990</v>
      </c>
      <c r="D181" s="44" t="s">
        <v>16</v>
      </c>
      <c r="E181" s="56">
        <v>0.01025462962962963</v>
      </c>
      <c r="F181" s="56">
        <v>0.02125</v>
      </c>
      <c r="G181" s="56">
        <v>0.03247685185185185</v>
      </c>
      <c r="H181" s="56"/>
      <c r="I181" s="44"/>
      <c r="J181" s="89">
        <v>3</v>
      </c>
      <c r="K181" s="81"/>
      <c r="L181" s="75" t="s">
        <v>81</v>
      </c>
      <c r="M181" s="109"/>
    </row>
    <row r="182" spans="1:12" ht="15.75">
      <c r="A182" s="94"/>
      <c r="B182" s="47"/>
      <c r="C182" s="48"/>
      <c r="D182" s="48"/>
      <c r="E182" s="59"/>
      <c r="F182" s="60">
        <f>F181-E181</f>
        <v>0.010995370370370372</v>
      </c>
      <c r="G182" s="60">
        <f>G181-F181</f>
        <v>0.011226851851851846</v>
      </c>
      <c r="H182" s="60"/>
      <c r="I182" s="60"/>
      <c r="J182" s="89">
        <v>3</v>
      </c>
      <c r="K182" s="80"/>
      <c r="L182" s="75"/>
    </row>
    <row r="183" spans="1:14" ht="15.75">
      <c r="A183" s="96">
        <v>20</v>
      </c>
      <c r="B183" s="43" t="s">
        <v>124</v>
      </c>
      <c r="C183" s="44">
        <v>1953</v>
      </c>
      <c r="D183" s="44" t="s">
        <v>14</v>
      </c>
      <c r="E183" s="56">
        <v>0.011076388888888887</v>
      </c>
      <c r="F183" s="56">
        <v>0.022152777777777775</v>
      </c>
      <c r="G183" s="56">
        <v>0.0337037037037037</v>
      </c>
      <c r="H183" s="44"/>
      <c r="I183" s="44"/>
      <c r="J183" s="89">
        <v>3</v>
      </c>
      <c r="K183" s="81"/>
      <c r="L183" s="79" t="s">
        <v>72</v>
      </c>
      <c r="N183" s="55"/>
    </row>
    <row r="184" spans="1:12" ht="15.75">
      <c r="A184" s="94"/>
      <c r="B184" s="47"/>
      <c r="C184" s="48"/>
      <c r="D184" s="48"/>
      <c r="E184" s="59"/>
      <c r="F184" s="60">
        <f>F183-E183</f>
        <v>0.011076388888888887</v>
      </c>
      <c r="G184" s="60">
        <f>G183-F183</f>
        <v>0.011550925925925926</v>
      </c>
      <c r="H184" s="60"/>
      <c r="I184" s="60"/>
      <c r="J184" s="89">
        <v>3</v>
      </c>
      <c r="K184" s="80"/>
      <c r="L184" s="75"/>
    </row>
    <row r="185" spans="1:14" ht="15.75">
      <c r="A185" s="94">
        <v>21</v>
      </c>
      <c r="B185" s="43" t="s">
        <v>32</v>
      </c>
      <c r="C185" s="44">
        <v>1949</v>
      </c>
      <c r="D185" s="44" t="s">
        <v>138</v>
      </c>
      <c r="E185" s="56">
        <v>0.01099537037037037</v>
      </c>
      <c r="F185" s="56">
        <v>0.02244212962962963</v>
      </c>
      <c r="G185" s="56">
        <v>0.03395833333333333</v>
      </c>
      <c r="H185" s="56"/>
      <c r="I185" s="44"/>
      <c r="J185" s="89">
        <v>3</v>
      </c>
      <c r="K185" s="81"/>
      <c r="L185" s="79" t="s">
        <v>73</v>
      </c>
      <c r="N185" s="55"/>
    </row>
    <row r="186" spans="1:12" ht="15.75">
      <c r="A186" s="94"/>
      <c r="B186" s="47"/>
      <c r="C186" s="48"/>
      <c r="D186" s="48"/>
      <c r="E186" s="59"/>
      <c r="F186" s="60">
        <f>F185-E185</f>
        <v>0.01144675925925926</v>
      </c>
      <c r="G186" s="60">
        <f>G185-F185</f>
        <v>0.011516203703703702</v>
      </c>
      <c r="H186" s="60"/>
      <c r="I186" s="60"/>
      <c r="J186" s="89">
        <v>3</v>
      </c>
      <c r="K186" s="80"/>
      <c r="L186" s="75"/>
    </row>
    <row r="187" spans="1:14" ht="15.75">
      <c r="A187" s="96">
        <v>22</v>
      </c>
      <c r="B187" s="43" t="s">
        <v>31</v>
      </c>
      <c r="C187" s="44">
        <v>1976</v>
      </c>
      <c r="D187" s="44" t="s">
        <v>16</v>
      </c>
      <c r="E187" s="56">
        <v>0.011423611111111112</v>
      </c>
      <c r="F187" s="56">
        <v>0.023333333333333334</v>
      </c>
      <c r="G187" s="56">
        <v>0.03543981481481481</v>
      </c>
      <c r="H187" s="44"/>
      <c r="I187" s="44"/>
      <c r="J187" s="89">
        <v>3</v>
      </c>
      <c r="K187" s="81"/>
      <c r="L187" s="75" t="s">
        <v>68</v>
      </c>
      <c r="N187" s="55"/>
    </row>
    <row r="188" spans="1:12" ht="15.75">
      <c r="A188" s="94"/>
      <c r="B188" s="47"/>
      <c r="C188" s="48"/>
      <c r="D188" s="48"/>
      <c r="E188" s="59"/>
      <c r="F188" s="60">
        <f>F187-E187</f>
        <v>0.011909722222222223</v>
      </c>
      <c r="G188" s="60">
        <f>G187-F187</f>
        <v>0.012106481481481478</v>
      </c>
      <c r="H188" s="60"/>
      <c r="I188" s="60"/>
      <c r="J188" s="90">
        <v>3</v>
      </c>
      <c r="K188" s="80"/>
      <c r="L188" s="75"/>
    </row>
    <row r="189" spans="1:14" ht="15.75">
      <c r="A189" s="94">
        <v>23</v>
      </c>
      <c r="B189" s="43" t="s">
        <v>161</v>
      </c>
      <c r="C189" s="44">
        <v>1989</v>
      </c>
      <c r="D189" s="44" t="s">
        <v>14</v>
      </c>
      <c r="E189" s="56">
        <v>0.01167824074074074</v>
      </c>
      <c r="F189" s="56">
        <v>0.02369212962962963</v>
      </c>
      <c r="G189" s="56">
        <v>0.035740740740740747</v>
      </c>
      <c r="H189" s="44"/>
      <c r="I189" s="44"/>
      <c r="J189" s="89">
        <v>3</v>
      </c>
      <c r="K189" s="81"/>
      <c r="L189" s="75" t="s">
        <v>82</v>
      </c>
      <c r="N189" s="55"/>
    </row>
    <row r="190" spans="1:12" ht="15.75">
      <c r="A190" s="94"/>
      <c r="B190" s="47"/>
      <c r="C190" s="48"/>
      <c r="D190" s="48"/>
      <c r="E190" s="59"/>
      <c r="F190" s="60">
        <f>F189-E189</f>
        <v>0.012013888888888888</v>
      </c>
      <c r="G190" s="60">
        <f>G189-F189</f>
        <v>0.012048611111111118</v>
      </c>
      <c r="H190" s="60"/>
      <c r="I190" s="60"/>
      <c r="J190" s="89">
        <v>3</v>
      </c>
      <c r="K190" s="80"/>
      <c r="L190" s="75"/>
    </row>
    <row r="191" spans="1:14" ht="15.75">
      <c r="A191" s="96">
        <v>24</v>
      </c>
      <c r="B191" s="88" t="s">
        <v>222</v>
      </c>
      <c r="C191" s="44">
        <v>1979</v>
      </c>
      <c r="D191" s="44" t="s">
        <v>13</v>
      </c>
      <c r="E191" s="56">
        <v>0.011620370370370371</v>
      </c>
      <c r="F191" s="56">
        <v>0.023645833333333335</v>
      </c>
      <c r="G191" s="56">
        <v>0.035868055555555556</v>
      </c>
      <c r="H191" s="44"/>
      <c r="I191" s="44"/>
      <c r="J191" s="89">
        <v>3</v>
      </c>
      <c r="K191" s="81"/>
      <c r="L191" s="75" t="s">
        <v>101</v>
      </c>
      <c r="N191" s="55"/>
    </row>
    <row r="192" spans="1:14" ht="15.75">
      <c r="A192" s="94"/>
      <c r="B192" s="99"/>
      <c r="C192" s="48"/>
      <c r="D192" s="96"/>
      <c r="E192" s="60"/>
      <c r="F192" s="60">
        <f>F191-E191</f>
        <v>0.012025462962962963</v>
      </c>
      <c r="G192" s="60">
        <f>G191-F191</f>
        <v>0.012222222222222221</v>
      </c>
      <c r="H192" s="48"/>
      <c r="I192" s="48"/>
      <c r="J192" s="90">
        <v>3</v>
      </c>
      <c r="K192" s="81"/>
      <c r="L192" s="75"/>
      <c r="N192" s="55"/>
    </row>
    <row r="193" spans="1:14" ht="15.75">
      <c r="A193" s="94">
        <v>25</v>
      </c>
      <c r="B193" s="43" t="s">
        <v>229</v>
      </c>
      <c r="C193" s="44">
        <v>1988</v>
      </c>
      <c r="D193" s="44" t="s">
        <v>15</v>
      </c>
      <c r="E193" s="56">
        <v>0.01175925925925926</v>
      </c>
      <c r="F193" s="56">
        <v>0.02394675925925926</v>
      </c>
      <c r="G193" s="56">
        <v>0.036770833333333336</v>
      </c>
      <c r="H193" s="56"/>
      <c r="I193" s="56"/>
      <c r="J193" s="89">
        <v>3</v>
      </c>
      <c r="K193" s="81"/>
      <c r="L193" s="86" t="s">
        <v>83</v>
      </c>
      <c r="N193" s="55"/>
    </row>
    <row r="194" spans="1:12" ht="15.75">
      <c r="A194" s="94"/>
      <c r="B194" s="47"/>
      <c r="C194" s="48"/>
      <c r="D194" s="48"/>
      <c r="E194" s="59"/>
      <c r="F194" s="60">
        <f>F193-E193</f>
        <v>0.012187500000000002</v>
      </c>
      <c r="G194" s="60">
        <f>G193-F193</f>
        <v>0.012824074074074075</v>
      </c>
      <c r="H194" s="60"/>
      <c r="I194" s="60"/>
      <c r="J194" s="90">
        <v>3</v>
      </c>
      <c r="K194" s="80"/>
      <c r="L194" s="75"/>
    </row>
    <row r="195" spans="1:13" ht="15.75">
      <c r="A195" s="96">
        <v>26</v>
      </c>
      <c r="B195" s="43" t="s">
        <v>242</v>
      </c>
      <c r="C195" s="44">
        <v>1974</v>
      </c>
      <c r="D195" s="44" t="s">
        <v>15</v>
      </c>
      <c r="E195" s="56">
        <v>0.012291666666666666</v>
      </c>
      <c r="F195" s="56">
        <v>0.02476851851851852</v>
      </c>
      <c r="G195" s="56">
        <v>0.03699074074074074</v>
      </c>
      <c r="H195" s="56"/>
      <c r="I195" s="44"/>
      <c r="J195" s="89">
        <v>3</v>
      </c>
      <c r="K195" s="81"/>
      <c r="L195" s="75" t="s">
        <v>68</v>
      </c>
      <c r="M195" s="109"/>
    </row>
    <row r="196" spans="1:12" ht="15.75">
      <c r="A196" s="94"/>
      <c r="B196" s="47"/>
      <c r="C196" s="48"/>
      <c r="D196" s="48"/>
      <c r="E196" s="59"/>
      <c r="F196" s="60">
        <f>F195-E195</f>
        <v>0.012476851851851854</v>
      </c>
      <c r="G196" s="60">
        <f>G195-F195</f>
        <v>0.012222222222222221</v>
      </c>
      <c r="H196" s="60"/>
      <c r="I196" s="60"/>
      <c r="J196" s="89">
        <v>3</v>
      </c>
      <c r="K196" s="80"/>
      <c r="L196" s="75"/>
    </row>
    <row r="197" spans="1:14" ht="15.75">
      <c r="A197" s="94">
        <v>27</v>
      </c>
      <c r="B197" s="43" t="s">
        <v>228</v>
      </c>
      <c r="C197" s="44">
        <v>1987</v>
      </c>
      <c r="D197" s="44" t="s">
        <v>15</v>
      </c>
      <c r="E197" s="56">
        <v>0.011840277777777778</v>
      </c>
      <c r="F197" s="56">
        <v>0.025532407407407406</v>
      </c>
      <c r="G197" s="56">
        <v>0.03768518518518518</v>
      </c>
      <c r="H197" s="56"/>
      <c r="I197" s="56"/>
      <c r="J197" s="89">
        <v>3</v>
      </c>
      <c r="K197" s="81"/>
      <c r="L197" s="86" t="s">
        <v>84</v>
      </c>
      <c r="N197" s="55"/>
    </row>
    <row r="198" spans="1:12" ht="15.75">
      <c r="A198" s="94"/>
      <c r="B198" s="47"/>
      <c r="C198" s="48"/>
      <c r="D198" s="48"/>
      <c r="E198" s="59"/>
      <c r="F198" s="60">
        <f>F197-E197</f>
        <v>0.013692129629629629</v>
      </c>
      <c r="G198" s="60">
        <f>G197-F197</f>
        <v>0.012152777777777776</v>
      </c>
      <c r="H198" s="60"/>
      <c r="I198" s="60"/>
      <c r="J198" s="90">
        <v>3</v>
      </c>
      <c r="K198" s="80"/>
      <c r="L198" s="75"/>
    </row>
    <row r="199" spans="1:14" ht="15.75">
      <c r="A199" s="96">
        <v>28</v>
      </c>
      <c r="B199" s="88" t="s">
        <v>159</v>
      </c>
      <c r="C199" s="44">
        <v>1987</v>
      </c>
      <c r="D199" s="94" t="s">
        <v>14</v>
      </c>
      <c r="E199" s="56">
        <v>0.011875000000000002</v>
      </c>
      <c r="F199" s="56">
        <v>0.02488425925925926</v>
      </c>
      <c r="G199" s="56">
        <v>0.039074074074074074</v>
      </c>
      <c r="H199" s="44"/>
      <c r="I199" s="44"/>
      <c r="J199" s="89">
        <v>3</v>
      </c>
      <c r="K199" s="81"/>
      <c r="L199" s="75" t="s">
        <v>103</v>
      </c>
      <c r="N199" s="55"/>
    </row>
    <row r="200" spans="1:14" ht="15.75">
      <c r="A200" s="94"/>
      <c r="B200" s="99"/>
      <c r="C200" s="48"/>
      <c r="D200" s="96"/>
      <c r="E200" s="60"/>
      <c r="F200" s="60">
        <f>F199-E199</f>
        <v>0.013009259259259257</v>
      </c>
      <c r="G200" s="60">
        <f>G199-F199</f>
        <v>0.014189814814814815</v>
      </c>
      <c r="H200" s="48"/>
      <c r="I200" s="48"/>
      <c r="J200" s="90">
        <v>3</v>
      </c>
      <c r="K200" s="81"/>
      <c r="L200" s="75"/>
      <c r="N200" s="55"/>
    </row>
    <row r="201" spans="1:14" ht="15.75">
      <c r="A201" s="94">
        <v>29</v>
      </c>
      <c r="B201" s="88" t="s">
        <v>244</v>
      </c>
      <c r="C201" s="44">
        <v>1988</v>
      </c>
      <c r="D201" s="94" t="s">
        <v>14</v>
      </c>
      <c r="E201" s="56">
        <v>0.012175925925925929</v>
      </c>
      <c r="F201" s="56">
        <v>0.025775462962962962</v>
      </c>
      <c r="G201" s="56">
        <v>0.03947916666666667</v>
      </c>
      <c r="H201" s="44"/>
      <c r="I201" s="44"/>
      <c r="J201" s="89">
        <v>3</v>
      </c>
      <c r="K201" s="81"/>
      <c r="L201" s="75" t="s">
        <v>85</v>
      </c>
      <c r="N201" s="55"/>
    </row>
    <row r="202" spans="1:14" ht="15.75">
      <c r="A202" s="94"/>
      <c r="B202" s="99"/>
      <c r="C202" s="48"/>
      <c r="D202" s="96"/>
      <c r="E202" s="60"/>
      <c r="F202" s="60">
        <f>F201-E201</f>
        <v>0.013599537037037033</v>
      </c>
      <c r="G202" s="60">
        <f>G201-F201</f>
        <v>0.013703703703703708</v>
      </c>
      <c r="H202" s="48"/>
      <c r="I202" s="48"/>
      <c r="J202" s="90">
        <v>3</v>
      </c>
      <c r="K202" s="81"/>
      <c r="L202" s="75"/>
      <c r="N202" s="55"/>
    </row>
    <row r="203" spans="1:14" ht="15.75">
      <c r="A203" s="96">
        <v>30</v>
      </c>
      <c r="B203" s="43" t="s">
        <v>28</v>
      </c>
      <c r="C203" s="44">
        <v>1984</v>
      </c>
      <c r="D203" s="44" t="s">
        <v>51</v>
      </c>
      <c r="E203" s="56">
        <v>0.013101851851851852</v>
      </c>
      <c r="F203" s="56">
        <v>0.026504629629629628</v>
      </c>
      <c r="G203" s="56">
        <v>0.040324074074074075</v>
      </c>
      <c r="H203" s="44"/>
      <c r="I203" s="44"/>
      <c r="J203" s="89">
        <v>3</v>
      </c>
      <c r="K203" s="81"/>
      <c r="L203" s="75" t="s">
        <v>104</v>
      </c>
      <c r="M203" s="105" t="s">
        <v>87</v>
      </c>
      <c r="N203" s="55"/>
    </row>
    <row r="204" spans="1:12" ht="15.75">
      <c r="A204" s="94"/>
      <c r="B204" s="47"/>
      <c r="C204" s="48"/>
      <c r="D204" s="48"/>
      <c r="E204" s="59"/>
      <c r="F204" s="60">
        <f>F203-E203</f>
        <v>0.013402777777777776</v>
      </c>
      <c r="G204" s="60">
        <f>G203-F203</f>
        <v>0.013819444444444447</v>
      </c>
      <c r="H204" s="60"/>
      <c r="I204" s="60"/>
      <c r="J204" s="89">
        <v>3</v>
      </c>
      <c r="K204" s="80"/>
      <c r="L204" s="75"/>
    </row>
    <row r="205" spans="1:14" ht="15.75">
      <c r="A205" s="94">
        <v>31</v>
      </c>
      <c r="B205" s="43" t="s">
        <v>230</v>
      </c>
      <c r="C205" s="44">
        <v>1981</v>
      </c>
      <c r="D205" s="44" t="s">
        <v>15</v>
      </c>
      <c r="E205" s="56">
        <v>0.01269675925925926</v>
      </c>
      <c r="F205" s="56">
        <v>0.02613425925925926</v>
      </c>
      <c r="G205" s="56">
        <v>0.04037037037037037</v>
      </c>
      <c r="H205" s="56"/>
      <c r="I205" s="56"/>
      <c r="J205" s="89">
        <v>3</v>
      </c>
      <c r="K205" s="81"/>
      <c r="L205" s="86" t="s">
        <v>105</v>
      </c>
      <c r="N205" s="55"/>
    </row>
    <row r="206" spans="1:12" ht="15.75">
      <c r="A206" s="94"/>
      <c r="B206" s="47"/>
      <c r="C206" s="48"/>
      <c r="D206" s="48"/>
      <c r="E206" s="59"/>
      <c r="F206" s="60">
        <f>F205-E205</f>
        <v>0.0134375</v>
      </c>
      <c r="G206" s="60">
        <f>G205-F205</f>
        <v>0.014236111111111109</v>
      </c>
      <c r="H206" s="60"/>
      <c r="I206" s="60"/>
      <c r="J206" s="90">
        <v>3</v>
      </c>
      <c r="K206" s="80"/>
      <c r="L206" s="75"/>
    </row>
    <row r="207" spans="1:14" ht="15.75">
      <c r="A207" s="96">
        <v>32</v>
      </c>
      <c r="B207" s="43" t="s">
        <v>236</v>
      </c>
      <c r="C207" s="44">
        <v>2008</v>
      </c>
      <c r="D207" s="44"/>
      <c r="E207" s="56">
        <v>0.011076388888888887</v>
      </c>
      <c r="F207" s="56">
        <v>0.024999999999999998</v>
      </c>
      <c r="G207" s="56">
        <v>0.04064814814814815</v>
      </c>
      <c r="H207" s="56"/>
      <c r="I207" s="56"/>
      <c r="J207" s="89">
        <v>3</v>
      </c>
      <c r="K207" s="81"/>
      <c r="L207" s="79" t="s">
        <v>249</v>
      </c>
      <c r="N207" s="55"/>
    </row>
    <row r="208" spans="1:12" ht="15.75">
      <c r="A208" s="94"/>
      <c r="B208" s="47"/>
      <c r="C208" s="48"/>
      <c r="D208" s="48"/>
      <c r="E208" s="59"/>
      <c r="F208" s="60">
        <f>F207-E207</f>
        <v>0.01392361111111111</v>
      </c>
      <c r="G208" s="60">
        <f>G207-F207</f>
        <v>0.01564814814814815</v>
      </c>
      <c r="H208" s="60"/>
      <c r="I208" s="60"/>
      <c r="J208" s="90">
        <v>3</v>
      </c>
      <c r="K208" s="80"/>
      <c r="L208" s="75"/>
    </row>
    <row r="209" spans="1:14" ht="15.75">
      <c r="A209" s="94">
        <v>33</v>
      </c>
      <c r="B209" s="43" t="s">
        <v>223</v>
      </c>
      <c r="C209" s="44">
        <v>1981</v>
      </c>
      <c r="D209" s="44" t="s">
        <v>47</v>
      </c>
      <c r="E209" s="56">
        <v>0.01238425925925926</v>
      </c>
      <c r="F209" s="56">
        <v>0.027083333333333334</v>
      </c>
      <c r="G209" s="56">
        <v>0.0453125</v>
      </c>
      <c r="H209" s="56"/>
      <c r="I209" s="44"/>
      <c r="J209" s="89">
        <v>3</v>
      </c>
      <c r="K209" s="81"/>
      <c r="L209" s="75" t="s">
        <v>106</v>
      </c>
      <c r="M209" s="105" t="s">
        <v>89</v>
      </c>
      <c r="N209" s="55"/>
    </row>
    <row r="210" spans="1:12" ht="15.75">
      <c r="A210" s="94"/>
      <c r="B210" s="47"/>
      <c r="C210" s="48"/>
      <c r="D210" s="48"/>
      <c r="E210" s="59"/>
      <c r="F210" s="60">
        <f>F209-E209</f>
        <v>0.014699074074074074</v>
      </c>
      <c r="G210" s="60">
        <f>G209-F209</f>
        <v>0.018229166666666664</v>
      </c>
      <c r="H210" s="60"/>
      <c r="I210" s="60"/>
      <c r="J210" s="89">
        <v>3</v>
      </c>
      <c r="K210" s="80"/>
      <c r="L210" s="75"/>
    </row>
    <row r="211" spans="1:14" ht="15.75">
      <c r="A211" s="96">
        <v>34</v>
      </c>
      <c r="B211" s="43" t="s">
        <v>256</v>
      </c>
      <c r="C211" s="44">
        <v>1979</v>
      </c>
      <c r="D211" s="44" t="s">
        <v>47</v>
      </c>
      <c r="E211" s="56">
        <v>0.01238425925925926</v>
      </c>
      <c r="F211" s="56">
        <v>0.027060185185185187</v>
      </c>
      <c r="G211" s="56">
        <v>0.0453125</v>
      </c>
      <c r="H211" s="56"/>
      <c r="I211" s="44"/>
      <c r="J211" s="89">
        <v>3</v>
      </c>
      <c r="K211" s="81"/>
      <c r="L211" s="75" t="s">
        <v>156</v>
      </c>
      <c r="M211" s="105" t="s">
        <v>89</v>
      </c>
      <c r="N211" s="55"/>
    </row>
    <row r="212" spans="1:12" ht="15.75">
      <c r="A212" s="94"/>
      <c r="B212" s="47"/>
      <c r="C212" s="48"/>
      <c r="D212" s="48"/>
      <c r="E212" s="59"/>
      <c r="F212" s="60">
        <f>F211-E211</f>
        <v>0.014675925925925927</v>
      </c>
      <c r="G212" s="60">
        <f>G211-F211</f>
        <v>0.01825231481481481</v>
      </c>
      <c r="H212" s="60"/>
      <c r="I212" s="60"/>
      <c r="J212" s="89">
        <v>3</v>
      </c>
      <c r="K212" s="80"/>
      <c r="L212" s="75"/>
    </row>
    <row r="213" spans="1:14" ht="15.75">
      <c r="A213" s="94">
        <v>35</v>
      </c>
      <c r="B213" s="43" t="s">
        <v>225</v>
      </c>
      <c r="C213" s="44">
        <v>2003</v>
      </c>
      <c r="D213" s="44"/>
      <c r="E213" s="56">
        <v>0.009733796296296298</v>
      </c>
      <c r="F213" s="56">
        <v>0.0203125</v>
      </c>
      <c r="G213" s="56"/>
      <c r="H213" s="56"/>
      <c r="I213" s="56"/>
      <c r="J213" s="89">
        <v>2</v>
      </c>
      <c r="K213" s="81"/>
      <c r="L213" s="79" t="s">
        <v>259</v>
      </c>
      <c r="N213" s="55"/>
    </row>
    <row r="214" spans="1:12" ht="15.75">
      <c r="A214" s="94"/>
      <c r="B214" s="47"/>
      <c r="C214" s="48"/>
      <c r="D214" s="48"/>
      <c r="E214" s="59"/>
      <c r="F214" s="60">
        <f>F213-E213</f>
        <v>0.010578703703703703</v>
      </c>
      <c r="G214" s="60"/>
      <c r="H214" s="60"/>
      <c r="I214" s="60"/>
      <c r="J214" s="90">
        <v>2</v>
      </c>
      <c r="K214" s="80"/>
      <c r="L214" s="75"/>
    </row>
    <row r="215" spans="1:13" ht="15.75">
      <c r="A215" s="96">
        <v>36</v>
      </c>
      <c r="B215" s="43" t="s">
        <v>252</v>
      </c>
      <c r="C215" s="52">
        <v>2005</v>
      </c>
      <c r="D215" s="44" t="s">
        <v>138</v>
      </c>
      <c r="E215" s="56">
        <v>0.007256944444444444</v>
      </c>
      <c r="F215" s="56">
        <v>0.024930555555555553</v>
      </c>
      <c r="G215" s="56"/>
      <c r="H215" s="56"/>
      <c r="I215" s="44"/>
      <c r="J215" s="89">
        <v>2</v>
      </c>
      <c r="K215" s="81"/>
      <c r="L215" s="86" t="s">
        <v>260</v>
      </c>
      <c r="M215" s="109"/>
    </row>
    <row r="216" spans="1:12" ht="15.75">
      <c r="A216" s="94"/>
      <c r="B216" s="47"/>
      <c r="C216" s="48"/>
      <c r="D216" s="48"/>
      <c r="E216" s="59"/>
      <c r="F216" s="60">
        <f>F215-E215</f>
        <v>0.01767361111111111</v>
      </c>
      <c r="G216" s="60"/>
      <c r="H216" s="60"/>
      <c r="I216" s="60"/>
      <c r="J216" s="90">
        <v>2</v>
      </c>
      <c r="K216" s="80"/>
      <c r="L216" s="75"/>
    </row>
    <row r="217" spans="1:13" ht="15.75">
      <c r="A217" s="94">
        <v>37</v>
      </c>
      <c r="B217" s="43" t="s">
        <v>253</v>
      </c>
      <c r="C217" s="52">
        <v>2005</v>
      </c>
      <c r="D217" s="44" t="s">
        <v>138</v>
      </c>
      <c r="E217" s="56">
        <v>0.007118055555555555</v>
      </c>
      <c r="F217" s="56">
        <v>0.024930555555555553</v>
      </c>
      <c r="G217" s="56"/>
      <c r="H217" s="56"/>
      <c r="I217" s="44"/>
      <c r="J217" s="89">
        <v>2</v>
      </c>
      <c r="K217" s="81"/>
      <c r="L217" s="86" t="s">
        <v>261</v>
      </c>
      <c r="M217" s="109"/>
    </row>
    <row r="218" spans="1:12" ht="15.75">
      <c r="A218" s="94"/>
      <c r="B218" s="47"/>
      <c r="C218" s="48"/>
      <c r="D218" s="48"/>
      <c r="E218" s="59"/>
      <c r="F218" s="60">
        <f>F217-E217</f>
        <v>0.0178125</v>
      </c>
      <c r="G218" s="60"/>
      <c r="H218" s="60"/>
      <c r="I218" s="60"/>
      <c r="J218" s="90">
        <v>2</v>
      </c>
      <c r="K218" s="80"/>
      <c r="L218" s="75"/>
    </row>
    <row r="219" spans="1:13" ht="15.75">
      <c r="A219" s="96">
        <v>38</v>
      </c>
      <c r="B219" s="43" t="s">
        <v>247</v>
      </c>
      <c r="C219" s="44">
        <v>1949</v>
      </c>
      <c r="D219" s="44" t="s">
        <v>16</v>
      </c>
      <c r="E219" s="56">
        <v>0.012777777777777777</v>
      </c>
      <c r="F219" s="56">
        <v>0.026168981481481477</v>
      </c>
      <c r="G219" s="56"/>
      <c r="H219" s="56"/>
      <c r="I219" s="56"/>
      <c r="J219" s="89">
        <v>2</v>
      </c>
      <c r="K219" s="81"/>
      <c r="L219" s="79" t="s">
        <v>75</v>
      </c>
      <c r="M219" s="109"/>
    </row>
    <row r="220" spans="1:12" ht="15.75">
      <c r="A220" s="94"/>
      <c r="B220" s="47"/>
      <c r="C220" s="48"/>
      <c r="D220" s="48"/>
      <c r="E220" s="59"/>
      <c r="F220" s="60">
        <f>F219-E219</f>
        <v>0.0133912037037037</v>
      </c>
      <c r="G220" s="60"/>
      <c r="H220" s="60"/>
      <c r="I220" s="60"/>
      <c r="J220" s="90">
        <v>2</v>
      </c>
      <c r="K220" s="80"/>
      <c r="L220" s="79"/>
    </row>
    <row r="221" spans="1:13" ht="15.75">
      <c r="A221" s="94">
        <v>39</v>
      </c>
      <c r="B221" s="43" t="s">
        <v>164</v>
      </c>
      <c r="C221" s="44">
        <v>1985</v>
      </c>
      <c r="D221" s="44" t="s">
        <v>15</v>
      </c>
      <c r="E221" s="56">
        <v>0.0134375</v>
      </c>
      <c r="F221" s="56">
        <v>0.02621527777777778</v>
      </c>
      <c r="G221" s="56"/>
      <c r="H221" s="56"/>
      <c r="I221" s="44"/>
      <c r="J221" s="89">
        <v>2</v>
      </c>
      <c r="K221" s="81"/>
      <c r="L221" s="86" t="s">
        <v>262</v>
      </c>
      <c r="M221" s="109"/>
    </row>
    <row r="222" spans="1:12" ht="15.75">
      <c r="A222" s="94"/>
      <c r="B222" s="47"/>
      <c r="C222" s="48"/>
      <c r="D222" s="48"/>
      <c r="E222" s="59"/>
      <c r="F222" s="60">
        <f>F221-E221</f>
        <v>0.012777777777777779</v>
      </c>
      <c r="G222" s="60"/>
      <c r="H222" s="60"/>
      <c r="I222" s="60"/>
      <c r="J222" s="90">
        <v>2</v>
      </c>
      <c r="K222" s="80"/>
      <c r="L222" s="86"/>
    </row>
    <row r="223" spans="1:13" ht="15.75">
      <c r="A223" s="96">
        <v>40</v>
      </c>
      <c r="B223" s="43" t="s">
        <v>165</v>
      </c>
      <c r="C223" s="44">
        <v>1976</v>
      </c>
      <c r="D223" s="44" t="s">
        <v>15</v>
      </c>
      <c r="E223" s="56">
        <v>0.0134375</v>
      </c>
      <c r="F223" s="56">
        <v>0.02625</v>
      </c>
      <c r="G223" s="56"/>
      <c r="H223" s="56"/>
      <c r="I223" s="44"/>
      <c r="J223" s="89">
        <v>2</v>
      </c>
      <c r="K223" s="81"/>
      <c r="L223" s="86" t="s">
        <v>69</v>
      </c>
      <c r="M223" s="109"/>
    </row>
    <row r="224" spans="1:12" ht="15.75">
      <c r="A224" s="94"/>
      <c r="B224" s="47"/>
      <c r="C224" s="48"/>
      <c r="D224" s="48"/>
      <c r="E224" s="59"/>
      <c r="F224" s="60">
        <f>F223-E223</f>
        <v>0.0128125</v>
      </c>
      <c r="G224" s="60"/>
      <c r="H224" s="60"/>
      <c r="I224" s="60"/>
      <c r="J224" s="90">
        <v>2</v>
      </c>
      <c r="K224" s="80"/>
      <c r="L224" s="79"/>
    </row>
    <row r="225" spans="1:14" ht="15.75">
      <c r="A225" s="94">
        <v>41</v>
      </c>
      <c r="B225" s="43" t="s">
        <v>226</v>
      </c>
      <c r="C225" s="44">
        <v>1979</v>
      </c>
      <c r="D225" s="44" t="s">
        <v>15</v>
      </c>
      <c r="E225" s="56">
        <v>0.013611111111111114</v>
      </c>
      <c r="F225" s="56">
        <v>0.026354166666666668</v>
      </c>
      <c r="G225" s="56"/>
      <c r="H225" s="56"/>
      <c r="I225" s="56"/>
      <c r="J225" s="89">
        <v>2</v>
      </c>
      <c r="K225" s="81"/>
      <c r="L225" s="86" t="s">
        <v>263</v>
      </c>
      <c r="N225" s="55"/>
    </row>
    <row r="226" spans="1:12" ht="15.75">
      <c r="A226" s="94"/>
      <c r="B226" s="47"/>
      <c r="C226" s="48"/>
      <c r="D226" s="48"/>
      <c r="E226" s="59"/>
      <c r="F226" s="60">
        <f>F225-E225</f>
        <v>0.012743055555555554</v>
      </c>
      <c r="G226" s="60"/>
      <c r="H226" s="60"/>
      <c r="I226" s="60"/>
      <c r="J226" s="90">
        <v>2</v>
      </c>
      <c r="K226" s="80"/>
      <c r="L226" s="75"/>
    </row>
    <row r="227" spans="1:13" ht="15.75">
      <c r="A227" s="96">
        <v>42</v>
      </c>
      <c r="B227" s="43" t="s">
        <v>255</v>
      </c>
      <c r="C227" s="44">
        <v>1939</v>
      </c>
      <c r="D227" s="44" t="s">
        <v>16</v>
      </c>
      <c r="E227" s="56">
        <v>0.013275462962962963</v>
      </c>
      <c r="F227" s="56">
        <v>0.026759259259259257</v>
      </c>
      <c r="G227" s="56"/>
      <c r="H227" s="56"/>
      <c r="I227" s="44"/>
      <c r="J227" s="89">
        <v>2</v>
      </c>
      <c r="K227" s="81"/>
      <c r="L227" s="79" t="s">
        <v>154</v>
      </c>
      <c r="M227" s="109"/>
    </row>
    <row r="228" spans="1:12" ht="15.75">
      <c r="A228" s="94"/>
      <c r="B228" s="47"/>
      <c r="C228" s="48"/>
      <c r="D228" s="48"/>
      <c r="E228" s="59"/>
      <c r="F228" s="60">
        <f>F227-E227</f>
        <v>0.013483796296296294</v>
      </c>
      <c r="G228" s="60"/>
      <c r="H228" s="60"/>
      <c r="I228" s="60"/>
      <c r="J228" s="90">
        <v>2</v>
      </c>
      <c r="K228" s="80"/>
      <c r="L228" s="75"/>
    </row>
    <row r="229" spans="1:14" ht="15.75">
      <c r="A229" s="94">
        <v>43</v>
      </c>
      <c r="B229" s="43" t="s">
        <v>125</v>
      </c>
      <c r="C229" s="44">
        <v>1974</v>
      </c>
      <c r="D229" s="44" t="s">
        <v>13</v>
      </c>
      <c r="E229" s="56">
        <v>0.013796296296296298</v>
      </c>
      <c r="F229" s="56">
        <v>0.027766203703703706</v>
      </c>
      <c r="G229" s="56"/>
      <c r="H229" s="44"/>
      <c r="I229" s="44"/>
      <c r="J229" s="89">
        <v>2</v>
      </c>
      <c r="K229" s="81"/>
      <c r="L229" s="75" t="s">
        <v>70</v>
      </c>
      <c r="N229" s="55"/>
    </row>
    <row r="230" spans="1:12" ht="15.75">
      <c r="A230" s="94"/>
      <c r="B230" s="47"/>
      <c r="C230" s="48"/>
      <c r="D230" s="48"/>
      <c r="E230" s="59"/>
      <c r="F230" s="60">
        <f>F229-E229</f>
        <v>0.013969907407407408</v>
      </c>
      <c r="G230" s="60"/>
      <c r="H230" s="60"/>
      <c r="I230" s="60"/>
      <c r="J230" s="90">
        <v>2</v>
      </c>
      <c r="K230" s="80"/>
      <c r="L230" s="75"/>
    </row>
    <row r="231" spans="1:13" ht="15.75">
      <c r="A231" s="96">
        <v>44</v>
      </c>
      <c r="B231" s="43" t="s">
        <v>238</v>
      </c>
      <c r="C231" s="44">
        <v>1988</v>
      </c>
      <c r="D231" s="44" t="s">
        <v>47</v>
      </c>
      <c r="E231" s="56">
        <v>0.021631944444444443</v>
      </c>
      <c r="F231" s="56">
        <v>0.03996527777777777</v>
      </c>
      <c r="G231" s="56"/>
      <c r="H231" s="56"/>
      <c r="I231" s="44"/>
      <c r="J231" s="89">
        <v>2</v>
      </c>
      <c r="K231" s="81"/>
      <c r="L231" s="86" t="s">
        <v>88</v>
      </c>
      <c r="M231" s="109"/>
    </row>
    <row r="232" spans="1:12" ht="15.75">
      <c r="A232" s="94"/>
      <c r="B232" s="47"/>
      <c r="C232" s="48"/>
      <c r="D232" s="48"/>
      <c r="E232" s="59"/>
      <c r="F232" s="60">
        <f>F231-E231</f>
        <v>0.01833333333333333</v>
      </c>
      <c r="G232" s="60"/>
      <c r="H232" s="60"/>
      <c r="I232" s="60"/>
      <c r="J232" s="90">
        <v>2</v>
      </c>
      <c r="K232" s="80"/>
      <c r="L232" s="75"/>
    </row>
    <row r="233" spans="1:13" ht="15.75">
      <c r="A233" s="94">
        <v>45</v>
      </c>
      <c r="B233" s="43" t="s">
        <v>248</v>
      </c>
      <c r="C233" s="52">
        <v>2011</v>
      </c>
      <c r="D233" s="44" t="s">
        <v>138</v>
      </c>
      <c r="E233" s="56">
        <v>0.021215277777777777</v>
      </c>
      <c r="F233" s="56">
        <v>0.040324074074074075</v>
      </c>
      <c r="G233" s="56"/>
      <c r="H233" s="56"/>
      <c r="I233" s="44"/>
      <c r="J233" s="89">
        <v>2</v>
      </c>
      <c r="K233" s="81"/>
      <c r="L233" s="86" t="s">
        <v>264</v>
      </c>
      <c r="M233" s="109"/>
    </row>
    <row r="234" spans="1:12" ht="15.75">
      <c r="A234" s="94"/>
      <c r="B234" s="47"/>
      <c r="C234" s="48"/>
      <c r="D234" s="48"/>
      <c r="E234" s="59"/>
      <c r="F234" s="60">
        <f>F233-E233</f>
        <v>0.019108796296296297</v>
      </c>
      <c r="G234" s="60"/>
      <c r="H234" s="60"/>
      <c r="I234" s="60"/>
      <c r="J234" s="90">
        <v>2</v>
      </c>
      <c r="K234" s="80"/>
      <c r="L234" s="75"/>
    </row>
    <row r="235" spans="1:13" ht="15.75">
      <c r="A235" s="96">
        <v>46</v>
      </c>
      <c r="B235" s="117" t="s">
        <v>250</v>
      </c>
      <c r="C235" s="52">
        <v>2011</v>
      </c>
      <c r="D235" s="44" t="s">
        <v>138</v>
      </c>
      <c r="E235" s="56">
        <v>0.021215277777777777</v>
      </c>
      <c r="F235" s="56">
        <v>0.040324074074074075</v>
      </c>
      <c r="G235" s="56"/>
      <c r="H235" s="56"/>
      <c r="I235" s="44"/>
      <c r="J235" s="89">
        <v>2</v>
      </c>
      <c r="K235" s="81"/>
      <c r="L235" s="86" t="s">
        <v>265</v>
      </c>
      <c r="M235" s="109"/>
    </row>
    <row r="236" spans="1:12" ht="15.75">
      <c r="A236" s="94"/>
      <c r="B236" s="47"/>
      <c r="C236" s="48"/>
      <c r="D236" s="48"/>
      <c r="E236" s="59"/>
      <c r="F236" s="60">
        <f>F235-E235</f>
        <v>0.019108796296296297</v>
      </c>
      <c r="G236" s="60"/>
      <c r="H236" s="60"/>
      <c r="I236" s="60"/>
      <c r="J236" s="90">
        <v>2</v>
      </c>
      <c r="K236" s="80"/>
      <c r="L236" s="75"/>
    </row>
    <row r="237" spans="1:14" ht="15.75">
      <c r="A237" s="94">
        <v>46</v>
      </c>
      <c r="B237" s="43" t="s">
        <v>231</v>
      </c>
      <c r="C237" s="44">
        <v>1988</v>
      </c>
      <c r="D237" s="44" t="s">
        <v>47</v>
      </c>
      <c r="E237" s="56">
        <v>0.013611111111111114</v>
      </c>
      <c r="F237" s="56"/>
      <c r="G237" s="56"/>
      <c r="H237" s="56"/>
      <c r="I237" s="56"/>
      <c r="J237" s="89">
        <v>1</v>
      </c>
      <c r="K237" s="81"/>
      <c r="L237" s="86" t="s">
        <v>267</v>
      </c>
      <c r="M237" s="105" t="s">
        <v>90</v>
      </c>
      <c r="N237" s="55"/>
    </row>
    <row r="238" spans="1:14" ht="15.75">
      <c r="A238" s="94">
        <v>48</v>
      </c>
      <c r="B238" s="43" t="s">
        <v>224</v>
      </c>
      <c r="C238" s="44">
        <v>2007</v>
      </c>
      <c r="D238" s="44"/>
      <c r="E238" s="56">
        <v>0.013611111111111114</v>
      </c>
      <c r="F238" s="56"/>
      <c r="G238" s="56"/>
      <c r="H238" s="56"/>
      <c r="I238" s="56"/>
      <c r="J238" s="89">
        <v>1</v>
      </c>
      <c r="K238" s="81"/>
      <c r="L238" s="86" t="s">
        <v>266</v>
      </c>
      <c r="N238" s="55"/>
    </row>
    <row r="239" spans="1:14" ht="15.75">
      <c r="A239" s="94">
        <v>49</v>
      </c>
      <c r="B239" s="43" t="s">
        <v>160</v>
      </c>
      <c r="C239" s="44">
        <v>1988</v>
      </c>
      <c r="D239" s="44" t="s">
        <v>47</v>
      </c>
      <c r="E239" s="56">
        <v>0.015763888888888886</v>
      </c>
      <c r="F239" s="56"/>
      <c r="G239" s="56"/>
      <c r="H239" s="56"/>
      <c r="I239" s="56"/>
      <c r="J239" s="89">
        <v>1</v>
      </c>
      <c r="K239" s="81"/>
      <c r="L239" s="86" t="s">
        <v>151</v>
      </c>
      <c r="M239" s="118" t="s">
        <v>59</v>
      </c>
      <c r="N239" s="55"/>
    </row>
    <row r="240" spans="1:13" ht="15.75">
      <c r="A240" s="94"/>
      <c r="B240" s="88" t="s">
        <v>33</v>
      </c>
      <c r="C240" s="60" t="s">
        <v>116</v>
      </c>
      <c r="D240" s="48" t="s">
        <v>126</v>
      </c>
      <c r="E240" s="56" t="s">
        <v>149</v>
      </c>
      <c r="F240" s="60" t="s">
        <v>117</v>
      </c>
      <c r="G240" s="48" t="s">
        <v>115</v>
      </c>
      <c r="H240" s="60" t="s">
        <v>118</v>
      </c>
      <c r="I240" s="48" t="s">
        <v>128</v>
      </c>
      <c r="J240" s="60" t="s">
        <v>119</v>
      </c>
      <c r="K240" s="56" t="s">
        <v>129</v>
      </c>
      <c r="L240" s="104" t="s">
        <v>150</v>
      </c>
      <c r="M240" s="119" t="s">
        <v>221</v>
      </c>
    </row>
    <row r="241" spans="1:13" ht="15.75">
      <c r="A241" s="99" t="s">
        <v>136</v>
      </c>
      <c r="C241" s="106">
        <f>J201+J199+J189+J183+J177+J175+J171+J169+J167+J155+J153</f>
        <v>40</v>
      </c>
      <c r="D241" s="89">
        <f>J239+J237+J231+J211+J209+J203+J149</f>
        <v>18</v>
      </c>
      <c r="E241" s="106">
        <f>J225+J223+J221+J205+J197+J195+J193+J173+J161</f>
        <v>26</v>
      </c>
      <c r="F241" s="106">
        <f>J179+J165+J163</f>
        <v>11</v>
      </c>
      <c r="G241" s="89">
        <f>J229+J191</f>
        <v>5</v>
      </c>
      <c r="H241" s="106">
        <v>0</v>
      </c>
      <c r="I241" s="106">
        <f>J227+J219+J187+J181+J151+J147</f>
        <v>19</v>
      </c>
      <c r="J241" s="106">
        <v>0</v>
      </c>
      <c r="K241" s="106">
        <v>0</v>
      </c>
      <c r="L241" s="110">
        <v>0</v>
      </c>
      <c r="M241" s="105">
        <v>0</v>
      </c>
    </row>
    <row r="242" spans="1:13" ht="15.75">
      <c r="A242" s="111"/>
      <c r="B242" s="112" t="s">
        <v>130</v>
      </c>
      <c r="C242" s="106">
        <f>C241+C143</f>
        <v>76</v>
      </c>
      <c r="D242" s="89">
        <f>D241+D143</f>
        <v>43</v>
      </c>
      <c r="E242" s="106">
        <f>E143+E241</f>
        <v>60</v>
      </c>
      <c r="F242" s="106">
        <f aca="true" t="shared" si="0" ref="F242:M242">F241+F143</f>
        <v>32</v>
      </c>
      <c r="G242" s="89">
        <f t="shared" si="0"/>
        <v>10</v>
      </c>
      <c r="H242" s="106">
        <f t="shared" si="0"/>
        <v>8</v>
      </c>
      <c r="I242" s="106">
        <f t="shared" si="0"/>
        <v>56</v>
      </c>
      <c r="J242" s="106">
        <f t="shared" si="0"/>
        <v>6</v>
      </c>
      <c r="K242" s="106">
        <f t="shared" si="0"/>
        <v>0</v>
      </c>
      <c r="L242" s="106">
        <f t="shared" si="0"/>
        <v>0</v>
      </c>
      <c r="M242" s="106">
        <f t="shared" si="0"/>
        <v>0</v>
      </c>
    </row>
    <row r="243" spans="2:14" ht="15.75" thickBot="1">
      <c r="B243" s="7" t="s">
        <v>268</v>
      </c>
      <c r="C243" s="8"/>
      <c r="D243" s="9"/>
      <c r="E243" s="116"/>
      <c r="F243" s="91"/>
      <c r="G243" s="92"/>
      <c r="H243" s="114">
        <f>H239+H121</f>
        <v>0</v>
      </c>
      <c r="I243" s="11"/>
      <c r="J243" s="91"/>
      <c r="K243" s="7"/>
      <c r="N243" s="55"/>
    </row>
    <row r="244" spans="2:11" ht="15.75" thickBot="1">
      <c r="B244" s="12" t="s">
        <v>33</v>
      </c>
      <c r="C244" s="13" t="s">
        <v>34</v>
      </c>
      <c r="D244" s="14" t="s">
        <v>9</v>
      </c>
      <c r="E244" s="15" t="s">
        <v>35</v>
      </c>
      <c r="F244" s="16" t="s">
        <v>34</v>
      </c>
      <c r="G244" s="17" t="s">
        <v>9</v>
      </c>
      <c r="H244" s="69" t="s">
        <v>36</v>
      </c>
      <c r="I244" s="70" t="s">
        <v>37</v>
      </c>
      <c r="J244" s="71" t="s">
        <v>9</v>
      </c>
      <c r="K244" s="83" t="s">
        <v>170</v>
      </c>
    </row>
    <row r="245" spans="2:11" ht="15">
      <c r="B245" s="18" t="s">
        <v>14</v>
      </c>
      <c r="C245" s="19">
        <v>76</v>
      </c>
      <c r="D245" s="20">
        <v>1</v>
      </c>
      <c r="E245" s="35" t="s">
        <v>10</v>
      </c>
      <c r="F245" s="37">
        <v>8</v>
      </c>
      <c r="G245" s="34" t="s">
        <v>169</v>
      </c>
      <c r="H245" s="72" t="s">
        <v>135</v>
      </c>
      <c r="I245" s="61">
        <f>J239+J237+J211+J209+J141+J140+K137+K67+K55</f>
        <v>21</v>
      </c>
      <c r="J245" s="67">
        <v>1</v>
      </c>
      <c r="K245" s="105">
        <v>70</v>
      </c>
    </row>
    <row r="246" spans="2:11" ht="15">
      <c r="B246" s="18" t="s">
        <v>172</v>
      </c>
      <c r="C246" s="39">
        <v>63</v>
      </c>
      <c r="D246" s="23">
        <v>2</v>
      </c>
      <c r="E246" s="57" t="s">
        <v>111</v>
      </c>
      <c r="F246" s="28">
        <v>5</v>
      </c>
      <c r="G246" s="121">
        <v>8</v>
      </c>
      <c r="H246" s="65" t="s">
        <v>133</v>
      </c>
      <c r="I246" s="68">
        <f>K123+K115+K97+K73</f>
        <v>14</v>
      </c>
      <c r="J246" s="66">
        <v>2</v>
      </c>
      <c r="K246" s="105">
        <v>37</v>
      </c>
    </row>
    <row r="247" spans="2:11" ht="15">
      <c r="B247" s="122" t="s">
        <v>15</v>
      </c>
      <c r="C247" s="61">
        <v>60</v>
      </c>
      <c r="D247" s="102" t="s">
        <v>167</v>
      </c>
      <c r="E247" s="57" t="s">
        <v>54</v>
      </c>
      <c r="F247" s="28">
        <v>0</v>
      </c>
      <c r="G247" s="29">
        <v>0</v>
      </c>
      <c r="H247" s="65" t="s">
        <v>134</v>
      </c>
      <c r="I247" s="61">
        <f>J203+J149</f>
        <v>8</v>
      </c>
      <c r="J247" s="65">
        <v>3</v>
      </c>
      <c r="K247" s="103">
        <v>19</v>
      </c>
    </row>
    <row r="248" spans="2:11" ht="15">
      <c r="B248" s="38" t="s">
        <v>39</v>
      </c>
      <c r="C248" s="36">
        <v>43</v>
      </c>
      <c r="D248" s="26">
        <v>4</v>
      </c>
      <c r="E248" s="24" t="s">
        <v>40</v>
      </c>
      <c r="F248" s="25">
        <v>0</v>
      </c>
      <c r="G248" s="26">
        <v>0</v>
      </c>
      <c r="K248" s="30"/>
    </row>
    <row r="249" spans="2:11" ht="15">
      <c r="B249" s="120" t="s">
        <v>12</v>
      </c>
      <c r="C249" s="22">
        <v>32</v>
      </c>
      <c r="D249" s="26">
        <v>5</v>
      </c>
      <c r="E249" s="21" t="s">
        <v>38</v>
      </c>
      <c r="F249" s="22">
        <v>0</v>
      </c>
      <c r="G249" s="26">
        <v>0</v>
      </c>
      <c r="K249" s="62"/>
    </row>
    <row r="250" spans="2:11" ht="15">
      <c r="B250" s="35" t="s">
        <v>13</v>
      </c>
      <c r="C250" s="36">
        <v>10</v>
      </c>
      <c r="D250" s="26">
        <v>6</v>
      </c>
      <c r="H250" s="63"/>
      <c r="I250" s="64"/>
      <c r="J250" s="62"/>
      <c r="K250" s="62"/>
    </row>
    <row r="251" spans="2:11" ht="15">
      <c r="B251" s="31" t="s">
        <v>257</v>
      </c>
      <c r="C251" s="10"/>
      <c r="D251" s="42"/>
      <c r="E251" s="33" t="s">
        <v>258</v>
      </c>
      <c r="F251" s="10"/>
      <c r="G251" s="42"/>
      <c r="H251" s="33"/>
      <c r="I251" s="33"/>
      <c r="J251" s="46"/>
      <c r="K251" s="46"/>
    </row>
    <row r="252" spans="2:11" ht="15">
      <c r="B252" s="32" t="s">
        <v>127</v>
      </c>
      <c r="C252" s="32" t="s">
        <v>269</v>
      </c>
      <c r="G252" s="33" t="s">
        <v>270</v>
      </c>
      <c r="H252" s="30"/>
      <c r="I252" s="45"/>
      <c r="J252" s="46"/>
      <c r="K252" s="46"/>
    </row>
    <row r="253" spans="2:11" ht="15">
      <c r="B253" s="40" t="s">
        <v>271</v>
      </c>
      <c r="C253" s="10"/>
      <c r="D253" s="10"/>
      <c r="E253" s="32"/>
      <c r="F253" s="33"/>
      <c r="G253" s="32" t="s">
        <v>168</v>
      </c>
      <c r="H253" s="33"/>
      <c r="I253" s="33"/>
      <c r="J253" s="7"/>
      <c r="K253" s="7"/>
    </row>
    <row r="254" spans="3:11" ht="15">
      <c r="C254" s="2"/>
      <c r="D254" s="2"/>
      <c r="E254" s="32"/>
      <c r="F254" s="7"/>
      <c r="H254" s="27"/>
      <c r="I254" s="27"/>
      <c r="J254" s="27"/>
      <c r="K254" s="27"/>
    </row>
    <row r="265" spans="5:11" ht="15">
      <c r="E265" s="41"/>
      <c r="F265" s="41"/>
      <c r="G265" s="41"/>
      <c r="H265" s="41"/>
      <c r="I265" s="41"/>
      <c r="J265" s="41"/>
      <c r="K265" s="41"/>
    </row>
    <row r="266" spans="5:11" ht="15">
      <c r="E266" s="41"/>
      <c r="F266" s="41"/>
      <c r="G266" s="41"/>
      <c r="H266" s="41"/>
      <c r="I266" s="41"/>
      <c r="J266" s="41"/>
      <c r="K266" s="41"/>
    </row>
    <row r="282" spans="5:11" ht="15">
      <c r="E282" s="41"/>
      <c r="F282" s="41"/>
      <c r="G282" s="41"/>
      <c r="H282" s="41"/>
      <c r="I282" s="41"/>
      <c r="J282" s="41"/>
      <c r="K282" s="41"/>
    </row>
    <row r="283" spans="5:11" ht="15">
      <c r="E283" s="41"/>
      <c r="F283" s="41"/>
      <c r="G283" s="41"/>
      <c r="H283" s="41"/>
      <c r="I283" s="41"/>
      <c r="J283" s="41"/>
      <c r="K283" s="41"/>
    </row>
    <row r="299" spans="5:11" ht="15">
      <c r="E299" s="41"/>
      <c r="F299" s="41"/>
      <c r="G299" s="41"/>
      <c r="H299" s="41"/>
      <c r="I299" s="41"/>
      <c r="J299" s="41"/>
      <c r="K299" s="41"/>
    </row>
    <row r="315" spans="5:14" ht="15">
      <c r="E315" s="41"/>
      <c r="F315" s="41"/>
      <c r="G315" s="41"/>
      <c r="H315" s="41"/>
      <c r="I315" s="41"/>
      <c r="J315" s="41"/>
      <c r="K315" s="41"/>
      <c r="M315" s="109"/>
      <c r="N315" s="55"/>
    </row>
    <row r="316" spans="5:14" ht="15">
      <c r="E316" s="41"/>
      <c r="F316" s="41"/>
      <c r="G316" s="41"/>
      <c r="H316" s="41"/>
      <c r="I316" s="41"/>
      <c r="J316" s="41"/>
      <c r="K316" s="41"/>
      <c r="M316" s="109"/>
      <c r="N316" s="55"/>
    </row>
  </sheetData>
  <sheetProtection/>
  <mergeCells count="8">
    <mergeCell ref="A1:L1"/>
    <mergeCell ref="A2:L2"/>
    <mergeCell ref="A3:L3"/>
    <mergeCell ref="A4:A5"/>
    <mergeCell ref="D4:D5"/>
    <mergeCell ref="B4:B5"/>
    <mergeCell ref="C4:C5"/>
    <mergeCell ref="E4:J4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52" max="12" man="1"/>
    <brk id="17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</cp:lastModifiedBy>
  <cp:lastPrinted>2014-05-23T01:53:34Z</cp:lastPrinted>
  <dcterms:created xsi:type="dcterms:W3CDTF">2014-05-21T05:36:11Z</dcterms:created>
  <dcterms:modified xsi:type="dcterms:W3CDTF">2017-05-16T10:53:56Z</dcterms:modified>
  <cp:category/>
  <cp:version/>
  <cp:contentType/>
  <cp:contentStatus/>
</cp:coreProperties>
</file>