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6320" windowHeight="5844"/>
  </bookViews>
  <sheets>
    <sheet name="ИТОГИ КУБКА" sheetId="3" r:id="rId1"/>
    <sheet name="Лист1" sheetId="1" r:id="rId2"/>
    <sheet name="Лист2" sheetId="2" r:id="rId3"/>
  </sheets>
  <calcPr calcId="124519" refMode="R1C1"/>
</workbook>
</file>

<file path=xl/calcChain.xml><?xml version="1.0" encoding="utf-8"?>
<calcChain xmlns="http://schemas.openxmlformats.org/spreadsheetml/2006/main">
  <c r="G55" i="3"/>
  <c r="Q125"/>
  <c r="M125"/>
  <c r="L125"/>
  <c r="G125"/>
  <c r="F125"/>
  <c r="Q116"/>
  <c r="Q119"/>
  <c r="Q111"/>
  <c r="Q113"/>
  <c r="Q115"/>
  <c r="M117"/>
  <c r="L117"/>
  <c r="G117"/>
  <c r="Q117" s="1"/>
  <c r="F117"/>
  <c r="P116"/>
  <c r="O116"/>
  <c r="J116"/>
  <c r="I116"/>
  <c r="J118"/>
  <c r="I118"/>
  <c r="G118"/>
  <c r="Q118" s="1"/>
  <c r="F118"/>
  <c r="P119"/>
  <c r="O119"/>
  <c r="J119"/>
  <c r="I119"/>
  <c r="P112"/>
  <c r="O112"/>
  <c r="J112"/>
  <c r="I112"/>
  <c r="G112"/>
  <c r="Q112" s="1"/>
  <c r="F112"/>
  <c r="P111"/>
  <c r="O111"/>
  <c r="M111"/>
  <c r="L111"/>
  <c r="J111"/>
  <c r="I111"/>
  <c r="G111"/>
  <c r="F111"/>
  <c r="M114"/>
  <c r="L114"/>
  <c r="G114"/>
  <c r="Q114" s="1"/>
  <c r="F114"/>
  <c r="M113"/>
  <c r="L113"/>
  <c r="J113"/>
  <c r="I113"/>
  <c r="G113"/>
  <c r="F113"/>
  <c r="J120"/>
  <c r="I120"/>
  <c r="G120"/>
  <c r="Q120" s="1"/>
  <c r="F120"/>
  <c r="M115"/>
  <c r="L115"/>
  <c r="J115"/>
  <c r="I115"/>
  <c r="Q104"/>
  <c r="Q103"/>
  <c r="J105"/>
  <c r="I105"/>
  <c r="G105"/>
  <c r="Q105" s="1"/>
  <c r="J106"/>
  <c r="Q106" s="1"/>
  <c r="G106"/>
  <c r="F106"/>
  <c r="P101"/>
  <c r="O101"/>
  <c r="M101"/>
  <c r="L101"/>
  <c r="J101"/>
  <c r="I101"/>
  <c r="G101"/>
  <c r="Q101" s="1"/>
  <c r="F101"/>
  <c r="P104"/>
  <c r="O104"/>
  <c r="J104"/>
  <c r="I104"/>
  <c r="P102"/>
  <c r="O102"/>
  <c r="J102"/>
  <c r="I102"/>
  <c r="G102"/>
  <c r="Q102" s="1"/>
  <c r="F102"/>
  <c r="M103"/>
  <c r="L103"/>
  <c r="J103"/>
  <c r="P53"/>
  <c r="O53"/>
  <c r="M53"/>
  <c r="L53"/>
  <c r="J53"/>
  <c r="I53"/>
  <c r="G53"/>
  <c r="Q53" s="1"/>
  <c r="F53"/>
  <c r="P85"/>
  <c r="M85"/>
  <c r="Q85" s="1"/>
  <c r="L85"/>
  <c r="I73"/>
  <c r="I78"/>
  <c r="I82"/>
  <c r="I95"/>
  <c r="O65"/>
  <c r="L65"/>
  <c r="O79"/>
  <c r="O58"/>
  <c r="I58"/>
  <c r="I94"/>
  <c r="O59"/>
  <c r="I59"/>
  <c r="O83"/>
  <c r="I83"/>
  <c r="O92"/>
  <c r="I92"/>
  <c r="O62"/>
  <c r="I62"/>
  <c r="I77"/>
  <c r="O55"/>
  <c r="O74"/>
  <c r="O54"/>
  <c r="I54"/>
  <c r="O67"/>
  <c r="I67"/>
  <c r="I68"/>
  <c r="O61"/>
  <c r="I61"/>
  <c r="I88"/>
  <c r="I66"/>
  <c r="I71"/>
  <c r="O69"/>
  <c r="I69"/>
  <c r="O56"/>
  <c r="I56"/>
  <c r="O80"/>
  <c r="O63"/>
  <c r="I63"/>
  <c r="O87"/>
  <c r="O75"/>
  <c r="O64"/>
  <c r="I64"/>
  <c r="O57"/>
  <c r="I57"/>
  <c r="P42" l="1"/>
  <c r="Q42" s="1"/>
  <c r="J42"/>
  <c r="P46"/>
  <c r="G46"/>
  <c r="P39"/>
  <c r="Q39" s="1"/>
  <c r="J39"/>
  <c r="J40"/>
  <c r="G40"/>
  <c r="J48"/>
  <c r="Q48" s="1"/>
  <c r="J45"/>
  <c r="G45"/>
  <c r="Q45" s="1"/>
  <c r="F45"/>
  <c r="P41"/>
  <c r="Q41" s="1"/>
  <c r="M41"/>
  <c r="L41"/>
  <c r="P43"/>
  <c r="J43"/>
  <c r="Q43" s="1"/>
  <c r="J44"/>
  <c r="G44"/>
  <c r="Q44" s="1"/>
  <c r="M38"/>
  <c r="L38"/>
  <c r="J38"/>
  <c r="G38"/>
  <c r="Q38" s="1"/>
  <c r="F38"/>
  <c r="P35"/>
  <c r="M35"/>
  <c r="L35"/>
  <c r="J35"/>
  <c r="Q35" s="1"/>
  <c r="G35"/>
  <c r="M34"/>
  <c r="L34"/>
  <c r="J34"/>
  <c r="G34"/>
  <c r="P36"/>
  <c r="O36"/>
  <c r="M36"/>
  <c r="L36"/>
  <c r="J36"/>
  <c r="Q36" s="1"/>
  <c r="P37"/>
  <c r="J37"/>
  <c r="G37"/>
  <c r="Q37" s="1"/>
  <c r="J47"/>
  <c r="Q47" s="1"/>
  <c r="I8"/>
  <c r="I12"/>
  <c r="L15"/>
  <c r="Q40" l="1"/>
  <c r="Q46"/>
  <c r="Q34"/>
  <c r="J87" i="1"/>
  <c r="P57" i="3" s="1"/>
  <c r="J47" i="2"/>
  <c r="J50"/>
  <c r="J52"/>
  <c r="J10"/>
  <c r="K226" i="1"/>
  <c r="K168"/>
  <c r="P59" i="3" s="1"/>
  <c r="K224" i="1"/>
  <c r="K220"/>
  <c r="K230"/>
  <c r="J164"/>
  <c r="P92" i="3" s="1"/>
  <c r="J94" i="1"/>
  <c r="P87" i="3" s="1"/>
  <c r="J158" i="1"/>
  <c r="P62" i="3" s="1"/>
  <c r="J131" i="1"/>
  <c r="P61" i="3" s="1"/>
  <c r="J203" i="1"/>
  <c r="J109"/>
  <c r="P80" i="3" s="1"/>
  <c r="J142" i="1"/>
  <c r="P54" i="3" s="1"/>
  <c r="J138" i="1"/>
  <c r="P67" i="3" s="1"/>
  <c r="J166" i="1"/>
  <c r="P83" i="3" s="1"/>
  <c r="J91" i="1"/>
  <c r="P75" i="3" s="1"/>
  <c r="J89" i="1"/>
  <c r="P64" i="3" s="1"/>
  <c r="J104" i="1"/>
  <c r="P63" i="3" s="1"/>
  <c r="J186" i="1"/>
  <c r="P65" i="3" s="1"/>
  <c r="J115" i="1"/>
  <c r="P56" i="3" s="1"/>
  <c r="J147" i="1"/>
  <c r="P55" i="3" s="1"/>
  <c r="J117" i="1"/>
  <c r="P69" i="3" s="1"/>
  <c r="J182" i="1"/>
  <c r="P79" i="3" s="1"/>
  <c r="J144" i="1"/>
  <c r="P74" i="3" s="1"/>
  <c r="I25" i="2"/>
  <c r="I40"/>
  <c r="I27"/>
  <c r="I18"/>
  <c r="I6"/>
  <c r="I36"/>
  <c r="I38"/>
  <c r="I5" i="1"/>
  <c r="P26" i="3" s="1"/>
  <c r="I25" i="1"/>
  <c r="P28" i="3" s="1"/>
  <c r="I58" i="1"/>
  <c r="P22" i="3" s="1"/>
  <c r="I16" i="1"/>
  <c r="P25" i="3" s="1"/>
  <c r="I75" i="1"/>
  <c r="P24" i="3" s="1"/>
  <c r="I13" i="1"/>
  <c r="P10" i="3" s="1"/>
  <c r="I198" i="1"/>
  <c r="I62"/>
  <c r="P16" i="3" s="1"/>
  <c r="I45" i="1"/>
  <c r="P23" i="3" s="1"/>
  <c r="I53" i="1"/>
  <c r="P11" i="3" s="1"/>
  <c r="I98" i="1"/>
  <c r="P60" i="3" s="1"/>
  <c r="I133" i="1"/>
  <c r="P68" i="3" s="1"/>
  <c r="I78" i="1"/>
  <c r="P8" i="3" s="1"/>
  <c r="I32" i="1"/>
  <c r="P21" i="3" s="1"/>
  <c r="I29" i="1"/>
  <c r="P7" i="3" s="1"/>
  <c r="I119" i="1"/>
  <c r="P93" i="3" s="1"/>
  <c r="I72" i="1"/>
  <c r="P5" i="3" s="1"/>
  <c r="I9" i="1"/>
  <c r="P15" i="3" s="1"/>
  <c r="I35" i="1"/>
  <c r="P12" i="3" s="1"/>
  <c r="I40" i="1"/>
  <c r="P14" i="3" s="1"/>
  <c r="I125" i="1"/>
  <c r="P66" i="3" s="1"/>
  <c r="I22" i="1"/>
  <c r="P13" i="3" s="1"/>
  <c r="I176" i="1"/>
  <c r="P58" i="3" s="1"/>
  <c r="I7" i="1"/>
  <c r="P18" i="3" s="1"/>
  <c r="I64" i="1"/>
  <c r="P9" i="3" s="1"/>
  <c r="I18" i="1"/>
  <c r="P19" i="3" s="1"/>
  <c r="I37" i="1"/>
  <c r="P17" i="3" s="1"/>
  <c r="I178" i="1"/>
  <c r="P76" i="3" s="1"/>
  <c r="I50" i="1"/>
  <c r="P6" i="3" s="1"/>
  <c r="O65" i="2"/>
  <c r="M65"/>
  <c r="L65"/>
  <c r="J65"/>
  <c r="P10" i="1"/>
  <c r="M15" i="3" s="1"/>
  <c r="P185" i="1"/>
  <c r="M65" i="3" s="1"/>
  <c r="P210" i="1"/>
  <c r="P216"/>
  <c r="O214"/>
  <c r="P214" s="1"/>
  <c r="M214"/>
  <c r="L214"/>
  <c r="J214"/>
  <c r="M10"/>
  <c r="L10"/>
  <c r="J10"/>
  <c r="M185"/>
  <c r="L185"/>
  <c r="J185"/>
  <c r="M210"/>
  <c r="L210"/>
  <c r="J210"/>
  <c r="M216"/>
  <c r="L216"/>
  <c r="J216"/>
  <c r="O45" i="2"/>
  <c r="P45" s="1"/>
  <c r="M45"/>
  <c r="L45"/>
  <c r="J45"/>
  <c r="O163" i="1"/>
  <c r="M163"/>
  <c r="L163"/>
  <c r="J163"/>
  <c r="O130"/>
  <c r="M130"/>
  <c r="L130"/>
  <c r="J130"/>
  <c r="O97"/>
  <c r="M97"/>
  <c r="L97"/>
  <c r="J97"/>
  <c r="O156"/>
  <c r="M156"/>
  <c r="L156"/>
  <c r="J156"/>
  <c r="O219"/>
  <c r="P219" s="1"/>
  <c r="M219"/>
  <c r="L219"/>
  <c r="J219"/>
  <c r="O195"/>
  <c r="M195"/>
  <c r="L195"/>
  <c r="J195"/>
  <c r="O175"/>
  <c r="M175"/>
  <c r="L175"/>
  <c r="J175"/>
  <c r="O152"/>
  <c r="M152"/>
  <c r="L152"/>
  <c r="J152"/>
  <c r="O170"/>
  <c r="M170"/>
  <c r="L170"/>
  <c r="J170"/>
  <c r="O92"/>
  <c r="M92"/>
  <c r="L92"/>
  <c r="J92"/>
  <c r="O101"/>
  <c r="M101"/>
  <c r="L101"/>
  <c r="J101"/>
  <c r="O197"/>
  <c r="M197"/>
  <c r="L197"/>
  <c r="J197"/>
  <c r="O61"/>
  <c r="M61"/>
  <c r="L61"/>
  <c r="J61"/>
  <c r="O146"/>
  <c r="M146"/>
  <c r="L146"/>
  <c r="J146"/>
  <c r="O124"/>
  <c r="M124"/>
  <c r="L124"/>
  <c r="J124"/>
  <c r="O199"/>
  <c r="P199" s="1"/>
  <c r="M199"/>
  <c r="L199"/>
  <c r="J199"/>
  <c r="O90"/>
  <c r="M90"/>
  <c r="L90"/>
  <c r="J90"/>
  <c r="O103"/>
  <c r="M103"/>
  <c r="L103"/>
  <c r="J103"/>
  <c r="O135"/>
  <c r="M135"/>
  <c r="L135"/>
  <c r="J135"/>
  <c r="O181"/>
  <c r="M181"/>
  <c r="L181"/>
  <c r="J181"/>
  <c r="O231"/>
  <c r="P231" s="1"/>
  <c r="M231"/>
  <c r="L231"/>
  <c r="J231"/>
  <c r="O21" i="2"/>
  <c r="P21" s="1"/>
  <c r="M21"/>
  <c r="L21"/>
  <c r="J21"/>
  <c r="O53"/>
  <c r="P53" s="1"/>
  <c r="M53"/>
  <c r="L53"/>
  <c r="J53"/>
  <c r="O9"/>
  <c r="P9" s="1"/>
  <c r="M9"/>
  <c r="L9"/>
  <c r="J9"/>
  <c r="O17"/>
  <c r="P17" s="1"/>
  <c r="M17"/>
  <c r="L17"/>
  <c r="J17"/>
  <c r="O26"/>
  <c r="P26" s="1"/>
  <c r="M26"/>
  <c r="L26"/>
  <c r="J26"/>
  <c r="O12"/>
  <c r="P12" s="1"/>
  <c r="M12"/>
  <c r="L12"/>
  <c r="J12"/>
  <c r="O44" i="1"/>
  <c r="M44"/>
  <c r="L44"/>
  <c r="J44"/>
  <c r="O57"/>
  <c r="M57"/>
  <c r="L57"/>
  <c r="J57"/>
  <c r="O24"/>
  <c r="M24"/>
  <c r="L24"/>
  <c r="J24"/>
  <c r="O67"/>
  <c r="M67"/>
  <c r="L67"/>
  <c r="J67"/>
  <c r="O79"/>
  <c r="M79"/>
  <c r="L79"/>
  <c r="J79"/>
  <c r="O28"/>
  <c r="M28"/>
  <c r="L28"/>
  <c r="J28"/>
  <c r="O21"/>
  <c r="M21"/>
  <c r="L21"/>
  <c r="J21"/>
  <c r="O12"/>
  <c r="M12"/>
  <c r="L12"/>
  <c r="J12"/>
  <c r="O4"/>
  <c r="M4"/>
  <c r="L4"/>
  <c r="J4"/>
  <c r="O71"/>
  <c r="M71"/>
  <c r="L71"/>
  <c r="J71"/>
  <c r="O86"/>
  <c r="M86"/>
  <c r="L86"/>
  <c r="J86"/>
  <c r="O54"/>
  <c r="M54"/>
  <c r="L54"/>
  <c r="J54"/>
  <c r="O202"/>
  <c r="P202" s="1"/>
  <c r="M202"/>
  <c r="L202"/>
  <c r="J202"/>
  <c r="O143"/>
  <c r="M143"/>
  <c r="L143"/>
  <c r="J143"/>
  <c r="O34"/>
  <c r="M34"/>
  <c r="L34"/>
  <c r="J34"/>
  <c r="O114"/>
  <c r="M114"/>
  <c r="L114"/>
  <c r="J114"/>
  <c r="O121"/>
  <c r="M121"/>
  <c r="L121"/>
  <c r="J121"/>
  <c r="O141"/>
  <c r="M141"/>
  <c r="L141"/>
  <c r="J141"/>
  <c r="O49"/>
  <c r="M49"/>
  <c r="L49"/>
  <c r="J49"/>
  <c r="P141" l="1"/>
  <c r="M54" i="3" s="1"/>
  <c r="L54"/>
  <c r="P121" i="1"/>
  <c r="M71" i="3" s="1"/>
  <c r="L71"/>
  <c r="P114" i="1"/>
  <c r="M56" i="3" s="1"/>
  <c r="L56"/>
  <c r="P143" i="1"/>
  <c r="M74" i="3" s="1"/>
  <c r="Q74" s="1"/>
  <c r="L74"/>
  <c r="P86" i="1"/>
  <c r="M57" i="3" s="1"/>
  <c r="L57"/>
  <c r="P71" i="1"/>
  <c r="M5" i="3" s="1"/>
  <c r="L5"/>
  <c r="P79" i="1"/>
  <c r="M8" i="3" s="1"/>
  <c r="L8"/>
  <c r="P181" i="1"/>
  <c r="M79" i="3" s="1"/>
  <c r="Q79" s="1"/>
  <c r="L79"/>
  <c r="P135" i="1"/>
  <c r="M68" i="3" s="1"/>
  <c r="L68"/>
  <c r="P103" i="1"/>
  <c r="M63" i="3" s="1"/>
  <c r="L63"/>
  <c r="P90" i="1"/>
  <c r="M64" i="3" s="1"/>
  <c r="L64"/>
  <c r="P124" i="1"/>
  <c r="M66" i="3" s="1"/>
  <c r="L66"/>
  <c r="P146" i="1"/>
  <c r="M55" i="3" s="1"/>
  <c r="L55"/>
  <c r="P197" i="1"/>
  <c r="M73" i="3" s="1"/>
  <c r="L73"/>
  <c r="P101" i="1"/>
  <c r="M70" i="3" s="1"/>
  <c r="L70"/>
  <c r="P92" i="1"/>
  <c r="M75" i="3" s="1"/>
  <c r="Q75" s="1"/>
  <c r="L75"/>
  <c r="P170" i="1"/>
  <c r="M59" i="3" s="1"/>
  <c r="L59"/>
  <c r="P152" i="1"/>
  <c r="M89" i="3" s="1"/>
  <c r="L89"/>
  <c r="P175" i="1"/>
  <c r="M58" i="3" s="1"/>
  <c r="L58"/>
  <c r="P195" i="1"/>
  <c r="M78" i="3" s="1"/>
  <c r="L78"/>
  <c r="P156" i="1"/>
  <c r="M62" i="3" s="1"/>
  <c r="L62"/>
  <c r="P97" i="1"/>
  <c r="M60" i="3" s="1"/>
  <c r="L60"/>
  <c r="P130" i="1"/>
  <c r="M61" i="3" s="1"/>
  <c r="L61"/>
  <c r="P163" i="1"/>
  <c r="M92" i="3" s="1"/>
  <c r="L92"/>
  <c r="P49" i="1"/>
  <c r="M6" i="3" s="1"/>
  <c r="L6"/>
  <c r="P54" i="1"/>
  <c r="M11" i="3" s="1"/>
  <c r="L11"/>
  <c r="P67" i="1"/>
  <c r="M20" i="3" s="1"/>
  <c r="L20"/>
  <c r="P57" i="1"/>
  <c r="M22" i="3" s="1"/>
  <c r="L22"/>
  <c r="P44" i="1"/>
  <c r="M29" i="3" s="1"/>
  <c r="L29"/>
  <c r="P61" i="1"/>
  <c r="M16" i="3" s="1"/>
  <c r="L16"/>
  <c r="P34" i="1"/>
  <c r="M12" i="3" s="1"/>
  <c r="L12"/>
  <c r="P4" i="1"/>
  <c r="M26" i="3" s="1"/>
  <c r="Q26" s="1"/>
  <c r="L26"/>
  <c r="P12" i="1"/>
  <c r="M10" i="3" s="1"/>
  <c r="L10"/>
  <c r="P21" i="1"/>
  <c r="M13" i="3" s="1"/>
  <c r="L13"/>
  <c r="P28" i="1"/>
  <c r="M7" i="3" s="1"/>
  <c r="L7"/>
  <c r="P24" i="1"/>
  <c r="M28" i="3" s="1"/>
  <c r="Q28" s="1"/>
  <c r="L28"/>
  <c r="M225" i="1"/>
  <c r="M222"/>
  <c r="M213"/>
  <c r="M218"/>
  <c r="K46" i="2"/>
  <c r="K49"/>
  <c r="K57"/>
  <c r="K51"/>
  <c r="K161" i="1"/>
  <c r="J92" i="3" s="1"/>
  <c r="K211" i="1"/>
  <c r="K126"/>
  <c r="J88" i="3" s="1"/>
  <c r="K171" i="1"/>
  <c r="J94" i="3" s="1"/>
  <c r="K155" i="1"/>
  <c r="J62" i="3" s="1"/>
  <c r="K128" i="1"/>
  <c r="J61" i="3" s="1"/>
  <c r="K193" i="1"/>
  <c r="J78" i="3" s="1"/>
  <c r="K76" i="1"/>
  <c r="J8" i="3" s="1"/>
  <c r="K139" i="1"/>
  <c r="J54" i="3" s="1"/>
  <c r="K200" i="1"/>
  <c r="K196"/>
  <c r="J73" i="3" s="1"/>
  <c r="Q73" s="1"/>
  <c r="K167" i="1"/>
  <c r="J59" i="3" s="1"/>
  <c r="K120" i="1"/>
  <c r="J71" i="3" s="1"/>
  <c r="Q71" s="1"/>
  <c r="K187" i="1"/>
  <c r="J95" i="3" s="1"/>
  <c r="K88" i="1"/>
  <c r="J64" i="3" s="1"/>
  <c r="Q64" s="1"/>
  <c r="K33" i="1"/>
  <c r="J12" i="3" s="1"/>
  <c r="Q12" s="1"/>
  <c r="K122" i="1"/>
  <c r="J66" i="3" s="1"/>
  <c r="Q66" s="1"/>
  <c r="K165" i="1"/>
  <c r="J83" i="3" s="1"/>
  <c r="Q83" s="1"/>
  <c r="K112" i="1"/>
  <c r="J56" i="3" s="1"/>
  <c r="K102" i="1"/>
  <c r="J63" i="3" s="1"/>
  <c r="Q63" s="1"/>
  <c r="K136" i="1"/>
  <c r="J67" i="3" s="1"/>
  <c r="K84" i="1"/>
  <c r="J57" i="3" s="1"/>
  <c r="K183" i="1"/>
  <c r="K229"/>
  <c r="K227"/>
  <c r="K116"/>
  <c r="J69" i="3" s="1"/>
  <c r="Q69" s="1"/>
  <c r="K209" i="1"/>
  <c r="K132"/>
  <c r="J68" i="3" s="1"/>
  <c r="K149" i="1"/>
  <c r="J77" i="3" s="1"/>
  <c r="J31" i="2"/>
  <c r="J3"/>
  <c r="J28"/>
  <c r="J55"/>
  <c r="J22"/>
  <c r="J5"/>
  <c r="J24"/>
  <c r="J19"/>
  <c r="J33"/>
  <c r="J8"/>
  <c r="J44"/>
  <c r="J39"/>
  <c r="J15"/>
  <c r="J35"/>
  <c r="J11"/>
  <c r="J43" i="1"/>
  <c r="J29" i="3" s="1"/>
  <c r="Q29" s="1"/>
  <c r="J55" i="1"/>
  <c r="J22" i="3" s="1"/>
  <c r="Q22" s="1"/>
  <c r="J41" i="1"/>
  <c r="J27" i="3" s="1"/>
  <c r="J11" i="1"/>
  <c r="J10" i="3" s="1"/>
  <c r="J51" i="1"/>
  <c r="J11" i="3" s="1"/>
  <c r="J159" i="1"/>
  <c r="J91" i="3" s="1"/>
  <c r="J74" i="1"/>
  <c r="J24" i="3" s="1"/>
  <c r="Q24" s="1"/>
  <c r="J96" i="1"/>
  <c r="J60" i="3" s="1"/>
  <c r="J105" i="1"/>
  <c r="J90" i="3" s="1"/>
  <c r="J15" i="1"/>
  <c r="J25" i="3" s="1"/>
  <c r="Q25" s="1"/>
  <c r="J59" i="1"/>
  <c r="J16" i="3" s="1"/>
  <c r="Q16" s="1"/>
  <c r="J8" i="1"/>
  <c r="J15" i="3" s="1"/>
  <c r="Q15" s="1"/>
  <c r="J19" i="1"/>
  <c r="J13" i="3" s="1"/>
  <c r="Q13" s="1"/>
  <c r="J66" i="1"/>
  <c r="J20" i="3" s="1"/>
  <c r="J70" i="1"/>
  <c r="J5" i="3" s="1"/>
  <c r="J31" i="1"/>
  <c r="J21" i="3" s="1"/>
  <c r="Q21" s="1"/>
  <c r="J110" i="1"/>
  <c r="J86" i="3" s="1"/>
  <c r="J27" i="1"/>
  <c r="J7" i="3" s="1"/>
  <c r="J190" i="1"/>
  <c r="J82" i="3" s="1"/>
  <c r="J38" i="1"/>
  <c r="J14" i="3" s="1"/>
  <c r="J191" i="1"/>
  <c r="J84" i="3" s="1"/>
  <c r="J17" i="1"/>
  <c r="J19" i="3" s="1"/>
  <c r="Q19" s="1"/>
  <c r="J6" i="1"/>
  <c r="J18" i="3" s="1"/>
  <c r="Q18" s="1"/>
  <c r="J36" i="1"/>
  <c r="J17" i="3" s="1"/>
  <c r="Q17" s="1"/>
  <c r="J173" i="1"/>
  <c r="J58" i="3" s="1"/>
  <c r="J63" i="1"/>
  <c r="J9" i="3" s="1"/>
  <c r="J107" i="1"/>
  <c r="J80" i="3" s="1"/>
  <c r="Q80" s="1"/>
  <c r="J179" i="1"/>
  <c r="J81" i="3" s="1"/>
  <c r="J153" i="1"/>
  <c r="J72" i="3" s="1"/>
  <c r="J145" i="1"/>
  <c r="J55" i="3" s="1"/>
  <c r="Q55" s="1"/>
  <c r="J47" i="1"/>
  <c r="J6" i="3" s="1"/>
  <c r="K64" i="2"/>
  <c r="L64" s="1"/>
  <c r="K162" i="1"/>
  <c r="K212"/>
  <c r="L212" s="1"/>
  <c r="K129"/>
  <c r="K174"/>
  <c r="K140"/>
  <c r="K160"/>
  <c r="K177"/>
  <c r="K223"/>
  <c r="L223" s="1"/>
  <c r="K215"/>
  <c r="L215" s="1"/>
  <c r="K228"/>
  <c r="L228" s="1"/>
  <c r="K217"/>
  <c r="L217" s="1"/>
  <c r="K154"/>
  <c r="K232"/>
  <c r="L232" s="1"/>
  <c r="K29" i="2"/>
  <c r="L29" s="1"/>
  <c r="K56"/>
  <c r="L56" s="1"/>
  <c r="K20"/>
  <c r="L20" s="1"/>
  <c r="K48"/>
  <c r="L48" s="1"/>
  <c r="K172" i="1"/>
  <c r="K127"/>
  <c r="K157"/>
  <c r="K95"/>
  <c r="K192"/>
  <c r="K111"/>
  <c r="K99"/>
  <c r="K20"/>
  <c r="F13" i="3" s="1"/>
  <c r="K221" i="1"/>
  <c r="L221" s="1"/>
  <c r="K194"/>
  <c r="K151"/>
  <c r="K169"/>
  <c r="K106"/>
  <c r="K201"/>
  <c r="L201" s="1"/>
  <c r="K189"/>
  <c r="K118"/>
  <c r="K188"/>
  <c r="K113"/>
  <c r="K30"/>
  <c r="K184"/>
  <c r="K85"/>
  <c r="K137"/>
  <c r="K134"/>
  <c r="K180"/>
  <c r="J54" i="2"/>
  <c r="J16"/>
  <c r="J23"/>
  <c r="J58"/>
  <c r="J7"/>
  <c r="J34"/>
  <c r="J13"/>
  <c r="J37"/>
  <c r="J68" i="1"/>
  <c r="G20" i="3" s="1"/>
  <c r="Q20" s="1"/>
  <c r="J52" i="1"/>
  <c r="G11" i="3" s="1"/>
  <c r="Q11" s="1"/>
  <c r="J42" i="1"/>
  <c r="G27" i="3" s="1"/>
  <c r="Q27" s="1"/>
  <c r="J46" i="1"/>
  <c r="G23" i="3" s="1"/>
  <c r="Q23" s="1"/>
  <c r="J77" i="1"/>
  <c r="G8" i="3" s="1"/>
  <c r="Q8" s="1"/>
  <c r="J39" i="1"/>
  <c r="G14" i="3" s="1"/>
  <c r="Q14" s="1"/>
  <c r="J148" i="1"/>
  <c r="J14"/>
  <c r="G10" i="3" s="1"/>
  <c r="Q10" s="1"/>
  <c r="J73" i="1"/>
  <c r="G5" i="3" s="1"/>
  <c r="Q5" s="1"/>
  <c r="J65" i="1"/>
  <c r="G9" i="3" s="1"/>
  <c r="Q9" s="1"/>
  <c r="J150" i="1"/>
  <c r="G77" i="3" s="1"/>
  <c r="Q77" s="1"/>
  <c r="J100" i="1"/>
  <c r="G70" i="3" s="1"/>
  <c r="Q70" s="1"/>
  <c r="J48" i="1"/>
  <c r="G6" i="3" s="1"/>
  <c r="L180" i="1" l="1"/>
  <c r="G81" i="3" s="1"/>
  <c r="Q81" s="1"/>
  <c r="F81"/>
  <c r="L137" i="1"/>
  <c r="G67" i="3" s="1"/>
  <c r="Q67" s="1"/>
  <c r="F67"/>
  <c r="L184" i="1"/>
  <c r="G65" i="3" s="1"/>
  <c r="Q65" s="1"/>
  <c r="F65"/>
  <c r="L113" i="1"/>
  <c r="G56" i="3" s="1"/>
  <c r="Q56" s="1"/>
  <c r="F56"/>
  <c r="L118" i="1"/>
  <c r="G93" i="3" s="1"/>
  <c r="Q93" s="1"/>
  <c r="F93"/>
  <c r="L169" i="1"/>
  <c r="G59" i="3" s="1"/>
  <c r="Q59" s="1"/>
  <c r="F59"/>
  <c r="L194" i="1"/>
  <c r="G78" i="3" s="1"/>
  <c r="Q78" s="1"/>
  <c r="F78"/>
  <c r="L111" i="1"/>
  <c r="G86" i="3" s="1"/>
  <c r="Q86" s="1"/>
  <c r="F86"/>
  <c r="L95" i="1"/>
  <c r="G87" i="3" s="1"/>
  <c r="Q87" s="1"/>
  <c r="F87"/>
  <c r="L127" i="1"/>
  <c r="G88" i="3" s="1"/>
  <c r="Q88" s="1"/>
  <c r="F88"/>
  <c r="L177" i="1"/>
  <c r="G76" i="3" s="1"/>
  <c r="Q76" s="1"/>
  <c r="F76"/>
  <c r="L140" i="1"/>
  <c r="G54" i="3" s="1"/>
  <c r="Q54" s="1"/>
  <c r="F54"/>
  <c r="L129" i="1"/>
  <c r="G61" i="3" s="1"/>
  <c r="Q61" s="1"/>
  <c r="F61"/>
  <c r="L162" i="1"/>
  <c r="G92" i="3" s="1"/>
  <c r="Q92" s="1"/>
  <c r="F92"/>
  <c r="L134" i="1"/>
  <c r="G68" i="3" s="1"/>
  <c r="Q68" s="1"/>
  <c r="F68"/>
  <c r="L85" i="1"/>
  <c r="G57" i="3" s="1"/>
  <c r="Q57" s="1"/>
  <c r="F57"/>
  <c r="L188" i="1"/>
  <c r="G95" i="3" s="1"/>
  <c r="Q95" s="1"/>
  <c r="F95"/>
  <c r="L189" i="1"/>
  <c r="G82" i="3" s="1"/>
  <c r="Q82" s="1"/>
  <c r="F82"/>
  <c r="L106" i="1"/>
  <c r="G90" i="3" s="1"/>
  <c r="Q90" s="1"/>
  <c r="F90"/>
  <c r="L151" i="1"/>
  <c r="G89" i="3" s="1"/>
  <c r="Q89" s="1"/>
  <c r="F89"/>
  <c r="L99" i="1"/>
  <c r="G60" i="3" s="1"/>
  <c r="Q60" s="1"/>
  <c r="F60"/>
  <c r="L192" i="1"/>
  <c r="G84" i="3" s="1"/>
  <c r="Q84" s="1"/>
  <c r="F84"/>
  <c r="L157" i="1"/>
  <c r="G62" i="3" s="1"/>
  <c r="Q62" s="1"/>
  <c r="F62"/>
  <c r="L172" i="1"/>
  <c r="G94" i="3" s="1"/>
  <c r="Q94" s="1"/>
  <c r="F94"/>
  <c r="L154" i="1"/>
  <c r="G72" i="3" s="1"/>
  <c r="Q72" s="1"/>
  <c r="F72"/>
  <c r="L160" i="1"/>
  <c r="G91" i="3" s="1"/>
  <c r="Q91" s="1"/>
  <c r="F91"/>
  <c r="L174" i="1"/>
  <c r="G58" i="3" s="1"/>
  <c r="Q58" s="1"/>
  <c r="F58"/>
  <c r="Q6"/>
  <c r="L30" i="1"/>
  <c r="G7" i="3" s="1"/>
  <c r="Q7" s="1"/>
  <c r="F7"/>
</calcChain>
</file>

<file path=xl/sharedStrings.xml><?xml version="1.0" encoding="utf-8"?>
<sst xmlns="http://schemas.openxmlformats.org/spreadsheetml/2006/main" count="1471" uniqueCount="461">
  <si>
    <t>Ангарск</t>
  </si>
  <si>
    <t>Муж</t>
  </si>
  <si>
    <t>Байкальск</t>
  </si>
  <si>
    <t>Черемхово</t>
  </si>
  <si>
    <t>Саянск</t>
  </si>
  <si>
    <t>Иркутск</t>
  </si>
  <si>
    <t>Шелехов</t>
  </si>
  <si>
    <t>М1</t>
  </si>
  <si>
    <t xml:space="preserve">Политов Ярослав </t>
  </si>
  <si>
    <t>ДЮСШ №3, 3 взр. разряд</t>
  </si>
  <si>
    <t>Усолье-Сибирское</t>
  </si>
  <si>
    <t>DNS</t>
  </si>
  <si>
    <t>М2</t>
  </si>
  <si>
    <t>М3</t>
  </si>
  <si>
    <t>М4</t>
  </si>
  <si>
    <t xml:space="preserve">Васильев Виктор </t>
  </si>
  <si>
    <t>Mar 14, 1974</t>
  </si>
  <si>
    <t xml:space="preserve">Мурыкин Александр  </t>
  </si>
  <si>
    <t xml:space="preserve">Тяглов Вячеслав  </t>
  </si>
  <si>
    <t xml:space="preserve">Шабанов Яков  </t>
  </si>
  <si>
    <t>Зима</t>
  </si>
  <si>
    <t>#беганутые</t>
  </si>
  <si>
    <t xml:space="preserve">Голобоков Артём  </t>
  </si>
  <si>
    <t>АНХК Роснефть</t>
  </si>
  <si>
    <t xml:space="preserve">Маланов Сергей  </t>
  </si>
  <si>
    <t>Усолье - Сибирское</t>
  </si>
  <si>
    <t xml:space="preserve">Набоков Сергей  </t>
  </si>
  <si>
    <t xml:space="preserve">Якунькин Игорь </t>
  </si>
  <si>
    <t xml:space="preserve">Политов Константин </t>
  </si>
  <si>
    <t>Ирутск</t>
  </si>
  <si>
    <t xml:space="preserve">Никифоров Олег  </t>
  </si>
  <si>
    <t xml:space="preserve">Попов Михаил  </t>
  </si>
  <si>
    <t>Иркутск-45</t>
  </si>
  <si>
    <t xml:space="preserve">Чернобривцев Денис </t>
  </si>
  <si>
    <t>TeamRDU RunAndDriveUnlimited</t>
  </si>
  <si>
    <t>Тепляков Антон</t>
  </si>
  <si>
    <t xml:space="preserve">Колесников Андрей </t>
  </si>
  <si>
    <t xml:space="preserve">Корнилов Владимир   </t>
  </si>
  <si>
    <t>«В своём темпе»</t>
  </si>
  <si>
    <t xml:space="preserve">Труфанов Станислав  </t>
  </si>
  <si>
    <t>М5</t>
  </si>
  <si>
    <t>Динамо</t>
  </si>
  <si>
    <t>Жен</t>
  </si>
  <si>
    <t>Ж2</t>
  </si>
  <si>
    <t xml:space="preserve">Ширлина Ксения  </t>
  </si>
  <si>
    <t>МЦСП</t>
  </si>
  <si>
    <t>Ж3</t>
  </si>
  <si>
    <t>Ж4</t>
  </si>
  <si>
    <t xml:space="preserve">Буренкова Раиса  </t>
  </si>
  <si>
    <t>#БеганутыеСаянска</t>
  </si>
  <si>
    <t xml:space="preserve">Савватеева Юлия </t>
  </si>
  <si>
    <t xml:space="preserve">Баянова Светлана   </t>
  </si>
  <si>
    <t xml:space="preserve">Харитонова Ирина </t>
  </si>
  <si>
    <t xml:space="preserve">Котова Маргарита  </t>
  </si>
  <si>
    <t xml:space="preserve">Бутакова Анна </t>
  </si>
  <si>
    <t xml:space="preserve">Птиченко Алёна   </t>
  </si>
  <si>
    <t>СК Энергия</t>
  </si>
  <si>
    <t xml:space="preserve">Новицкая Дарья  </t>
  </si>
  <si>
    <t>Апханова Агиза</t>
  </si>
  <si>
    <t xml:space="preserve">Симаков Владислав  </t>
  </si>
  <si>
    <t xml:space="preserve">Лаптенков Анатолий </t>
  </si>
  <si>
    <t xml:space="preserve">Леденцов Роман  </t>
  </si>
  <si>
    <t xml:space="preserve">Андреев Евгений  </t>
  </si>
  <si>
    <t>с. Тыргетуй</t>
  </si>
  <si>
    <t>Черемспорт</t>
  </si>
  <si>
    <t xml:space="preserve">Труханов Евгений  </t>
  </si>
  <si>
    <t xml:space="preserve">Королёв Сергей  </t>
  </si>
  <si>
    <t xml:space="preserve">Змановский Евгений  </t>
  </si>
  <si>
    <t xml:space="preserve">Хайретдинов Владимир  </t>
  </si>
  <si>
    <t xml:space="preserve">Каюмов Евгений  </t>
  </si>
  <si>
    <t>DNF</t>
  </si>
  <si>
    <t xml:space="preserve">Чебыкин Александр  </t>
  </si>
  <si>
    <t xml:space="preserve">Шкурченко Юрий  </t>
  </si>
  <si>
    <t>Готовский Алексей</t>
  </si>
  <si>
    <t xml:space="preserve">Птиченко Дмитрий  </t>
  </si>
  <si>
    <t>АНГАРСК</t>
  </si>
  <si>
    <t>Налетов Евгений</t>
  </si>
  <si>
    <t xml:space="preserve">Черкасов Дмитрий </t>
  </si>
  <si>
    <t xml:space="preserve">Калинин Роман  </t>
  </si>
  <si>
    <t>Байкал- Иркут</t>
  </si>
  <si>
    <t xml:space="preserve">Козицин Андрей </t>
  </si>
  <si>
    <t>#TeamRDU RunAndDriveUnlimited</t>
  </si>
  <si>
    <t xml:space="preserve">Бутаков Николай  </t>
  </si>
  <si>
    <t>Лично</t>
  </si>
  <si>
    <t xml:space="preserve">Демин Павел </t>
  </si>
  <si>
    <t>Хомутово</t>
  </si>
  <si>
    <t xml:space="preserve">Чебыкин Евгений </t>
  </si>
  <si>
    <t xml:space="preserve">Бурлуцкий Андрей  </t>
  </si>
  <si>
    <t xml:space="preserve">Новиков Роман  </t>
  </si>
  <si>
    <t>Марково</t>
  </si>
  <si>
    <t>Улан-Удэ</t>
  </si>
  <si>
    <t xml:space="preserve">Конев Михаил  </t>
  </si>
  <si>
    <t>ЭОЛ</t>
  </si>
  <si>
    <t xml:space="preserve">Реуцкий Сергей </t>
  </si>
  <si>
    <t>1954 .18.08</t>
  </si>
  <si>
    <t>М6</t>
  </si>
  <si>
    <t>Баклаши</t>
  </si>
  <si>
    <t xml:space="preserve">Нестерец Оксана  </t>
  </si>
  <si>
    <t>Baikal ski team</t>
  </si>
  <si>
    <t xml:space="preserve">Глызина Ольга </t>
  </si>
  <si>
    <t>с.Баклаши</t>
  </si>
  <si>
    <t>ЮЭС</t>
  </si>
  <si>
    <t xml:space="preserve">Струкова Ирина  </t>
  </si>
  <si>
    <t xml:space="preserve">Новицкая Анастасия  </t>
  </si>
  <si>
    <t xml:space="preserve">Шабалин Сергей </t>
  </si>
  <si>
    <t xml:space="preserve">Новиков Максим </t>
  </si>
  <si>
    <t>с. Апхульта</t>
  </si>
  <si>
    <t xml:space="preserve">Жиндаев Андрей </t>
  </si>
  <si>
    <t>Локомотив</t>
  </si>
  <si>
    <t xml:space="preserve">Лесков Александр  </t>
  </si>
  <si>
    <t>Востсибуголь</t>
  </si>
  <si>
    <t xml:space="preserve">Бывальцев Сергей  </t>
  </si>
  <si>
    <t xml:space="preserve">Каморных Сергей  </t>
  </si>
  <si>
    <t xml:space="preserve">Рябчевский Дмитрий </t>
  </si>
  <si>
    <t>29.12.1980г.р.</t>
  </si>
  <si>
    <t xml:space="preserve">Орлов Алексей  </t>
  </si>
  <si>
    <t>Регидрон</t>
  </si>
  <si>
    <t xml:space="preserve">Лежавский Алексей  </t>
  </si>
  <si>
    <t>СкиБаза</t>
  </si>
  <si>
    <t xml:space="preserve">Россов Дмитрий </t>
  </si>
  <si>
    <t>Jan 29, 1979</t>
  </si>
  <si>
    <t xml:space="preserve">Давыдов Денис </t>
  </si>
  <si>
    <t>ИЗГТ</t>
  </si>
  <si>
    <t xml:space="preserve">Красинский Валерий </t>
  </si>
  <si>
    <t>24.11.1971.</t>
  </si>
  <si>
    <t>Личник</t>
  </si>
  <si>
    <t xml:space="preserve">Бура Геннадий  </t>
  </si>
  <si>
    <t>Baikal ski Team</t>
  </si>
  <si>
    <t xml:space="preserve">Педенко Вячеслав </t>
  </si>
  <si>
    <t>Выдрино</t>
  </si>
  <si>
    <t>Кравченко Елена</t>
  </si>
  <si>
    <t>Николай</t>
  </si>
  <si>
    <t>Михаил</t>
  </si>
  <si>
    <t>Политов</t>
  </si>
  <si>
    <t>Ярослав</t>
  </si>
  <si>
    <t>Jan 1, 2009</t>
  </si>
  <si>
    <t>ДЮСШ №3</t>
  </si>
  <si>
    <t>Бывальцев</t>
  </si>
  <si>
    <t>Владислав</t>
  </si>
  <si>
    <t>Роман</t>
  </si>
  <si>
    <t>Александр</t>
  </si>
  <si>
    <t>Анатолий</t>
  </si>
  <si>
    <t>Маланов</t>
  </si>
  <si>
    <t>Сергей</t>
  </si>
  <si>
    <t>Dec 27, 1984</t>
  </si>
  <si>
    <t>Набоков</t>
  </si>
  <si>
    <t>Денис</t>
  </si>
  <si>
    <t>Антон</t>
  </si>
  <si>
    <t>Новиков</t>
  </si>
  <si>
    <t>Максим</t>
  </si>
  <si>
    <t>Андрей</t>
  </si>
  <si>
    <t>Симаков</t>
  </si>
  <si>
    <t>Aug 31, 1994</t>
  </si>
  <si>
    <t>Алексей</t>
  </si>
  <si>
    <t>Давыдов</t>
  </si>
  <si>
    <t>Apr 7, 1976</t>
  </si>
  <si>
    <t>Тяглов</t>
  </si>
  <si>
    <t>Вячеслав</t>
  </si>
  <si>
    <t>Jan 1, 1983</t>
  </si>
  <si>
    <t>Россов</t>
  </si>
  <si>
    <t>Дмитрий</t>
  </si>
  <si>
    <t>Миняйло</t>
  </si>
  <si>
    <t>Mar 18, 1995</t>
  </si>
  <si>
    <t>Быков</t>
  </si>
  <si>
    <t>Кисетский</t>
  </si>
  <si>
    <t>May 22, 1995</t>
  </si>
  <si>
    <t>Чебыкин</t>
  </si>
  <si>
    <t>Евгений</t>
  </si>
  <si>
    <t>Mar 21, 1970</t>
  </si>
  <si>
    <t>Oct 28, 1974</t>
  </si>
  <si>
    <t>Королев</t>
  </si>
  <si>
    <t>Дёмин</t>
  </si>
  <si>
    <t>Павел</t>
  </si>
  <si>
    <t>Aug 14, 1962</t>
  </si>
  <si>
    <t>Коротницкий</t>
  </si>
  <si>
    <t>Артем</t>
  </si>
  <si>
    <t>Jul 25, 1989</t>
  </si>
  <si>
    <t>Hammer Class</t>
  </si>
  <si>
    <t>Труфанов</t>
  </si>
  <si>
    <t>Шабанов</t>
  </si>
  <si>
    <t>Яков</t>
  </si>
  <si>
    <t>Aug 13, 1990</t>
  </si>
  <si>
    <t>Чернобривцев</t>
  </si>
  <si>
    <t>Feb 6, 1979</t>
  </si>
  <si>
    <t>Иркутское РДУ</t>
  </si>
  <si>
    <t>Козицин</t>
  </si>
  <si>
    <t>Feb 23, 1980</t>
  </si>
  <si>
    <t>Гершевич</t>
  </si>
  <si>
    <t>Aug 28, 1988</t>
  </si>
  <si>
    <t>ск Энергия</t>
  </si>
  <si>
    <t>Станислав</t>
  </si>
  <si>
    <t>Jun 12, 1991</t>
  </si>
  <si>
    <t>Физрук</t>
  </si>
  <si>
    <t>Калашников</t>
  </si>
  <si>
    <t>Виталий</t>
  </si>
  <si>
    <t>Aug 6, 1987</t>
  </si>
  <si>
    <t>Готовский</t>
  </si>
  <si>
    <t>Feb 8, 1986</t>
  </si>
  <si>
    <t>Бутаков</t>
  </si>
  <si>
    <t>Aug 1, 1963</t>
  </si>
  <si>
    <t>Шушарин</t>
  </si>
  <si>
    <t>Jun 19, 1987</t>
  </si>
  <si>
    <t>Орлов</t>
  </si>
  <si>
    <t>Попов</t>
  </si>
  <si>
    <t>Nov 11, 1983</t>
  </si>
  <si>
    <t>Голобоков</t>
  </si>
  <si>
    <t>Артём</t>
  </si>
  <si>
    <t>Aug 3, 1987</t>
  </si>
  <si>
    <t>Никифоров</t>
  </si>
  <si>
    <t>Олег</t>
  </si>
  <si>
    <t>Jun 5, 1971</t>
  </si>
  <si>
    <t>Тепляков</t>
  </si>
  <si>
    <t>Aug 18, 1985</t>
  </si>
  <si>
    <t>Платонов</t>
  </si>
  <si>
    <t>Jan 23, 1984</t>
  </si>
  <si>
    <t>Юрий</t>
  </si>
  <si>
    <t>Корнилов</t>
  </si>
  <si>
    <t>Владимир</t>
  </si>
  <si>
    <t>May 18, 1978</t>
  </si>
  <si>
    <t>Валерий</t>
  </si>
  <si>
    <t>Эол</t>
  </si>
  <si>
    <t>Дарья</t>
  </si>
  <si>
    <t>Ольга</t>
  </si>
  <si>
    <t>Трухина</t>
  </si>
  <si>
    <t>Анна</t>
  </si>
  <si>
    <t>Буренкова</t>
  </si>
  <si>
    <t>Раиса</t>
  </si>
  <si>
    <t>Aug 19, 1981</t>
  </si>
  <si>
    <t>#беганутыесаянска</t>
  </si>
  <si>
    <t>Елена</t>
  </si>
  <si>
    <t>Юлия</t>
  </si>
  <si>
    <t>Иркутская таможня</t>
  </si>
  <si>
    <t>Светлана</t>
  </si>
  <si>
    <t>Jan 5, 1973</t>
  </si>
  <si>
    <t>Бутакова</t>
  </si>
  <si>
    <t>Nov 15, 1987</t>
  </si>
  <si>
    <t>Шишмарева</t>
  </si>
  <si>
    <t>Александра</t>
  </si>
  <si>
    <t>Nov 2, 1985</t>
  </si>
  <si>
    <t>Энергия</t>
  </si>
  <si>
    <t>Глумова</t>
  </si>
  <si>
    <t>Ирина</t>
  </si>
  <si>
    <t>Apr 28, 1968</t>
  </si>
  <si>
    <t>АЭХК</t>
  </si>
  <si>
    <t>Богданова</t>
  </si>
  <si>
    <t>Nov 27, 2000</t>
  </si>
  <si>
    <t>Оксана</t>
  </si>
  <si>
    <t>Савватеева</t>
  </si>
  <si>
    <t>Jul 31, 1987</t>
  </si>
  <si>
    <t>Глызина</t>
  </si>
  <si>
    <t>Oct 24, 1964</t>
  </si>
  <si>
    <t>Леденцова</t>
  </si>
  <si>
    <t>Jan 30, 1989</t>
  </si>
  <si>
    <t>Баянова</t>
  </si>
  <si>
    <t>May 23, 1966</t>
  </si>
  <si>
    <t>Котова</t>
  </si>
  <si>
    <t>Маргарита</t>
  </si>
  <si>
    <t>Mar 18, 1990</t>
  </si>
  <si>
    <t>Струкова</t>
  </si>
  <si>
    <t>Apr 16, 1963</t>
  </si>
  <si>
    <t>Новицкая</t>
  </si>
  <si>
    <t>Анастасия</t>
  </si>
  <si>
    <t>Jan 1, 1967</t>
  </si>
  <si>
    <t>Маркова</t>
  </si>
  <si>
    <t>21 Б</t>
  </si>
  <si>
    <t>Апханова</t>
  </si>
  <si>
    <t xml:space="preserve">Агиза </t>
  </si>
  <si>
    <t>Jan 1, 1987</t>
  </si>
  <si>
    <t>Мурыкин</t>
  </si>
  <si>
    <t>Лаптенков</t>
  </si>
  <si>
    <t>Jan 3, 1993</t>
  </si>
  <si>
    <t>АНХРС</t>
  </si>
  <si>
    <t>Огнеборцы</t>
  </si>
  <si>
    <t>Буйлов</t>
  </si>
  <si>
    <t>Feb 14, 1987</t>
  </si>
  <si>
    <t>Золотуев</t>
  </si>
  <si>
    <t>Feb 11, 1986</t>
  </si>
  <si>
    <t>Лесков</t>
  </si>
  <si>
    <t>May 20, 1985</t>
  </si>
  <si>
    <t>Лось</t>
  </si>
  <si>
    <t>Василий</t>
  </si>
  <si>
    <t>Nov 25, 1983</t>
  </si>
  <si>
    <t>Труханов</t>
  </si>
  <si>
    <t>Oct 16, 1990</t>
  </si>
  <si>
    <t>Андреев</t>
  </si>
  <si>
    <t>Тыргетуй</t>
  </si>
  <si>
    <t>Apr 15, 1989</t>
  </si>
  <si>
    <t>Леденцов</t>
  </si>
  <si>
    <t>Apr 17, 1984</t>
  </si>
  <si>
    <t>Герих</t>
  </si>
  <si>
    <t>Nov 12, 1990</t>
  </si>
  <si>
    <t>Змановский</t>
  </si>
  <si>
    <t>Apr 29, 1986</t>
  </si>
  <si>
    <t>Плетников</t>
  </si>
  <si>
    <t>Apr 6, 1985</t>
  </si>
  <si>
    <t>Колесников</t>
  </si>
  <si>
    <t>Mar 6, 1987</t>
  </si>
  <si>
    <t>Марков</t>
  </si>
  <si>
    <t>Jun 11, 1988</t>
  </si>
  <si>
    <t>Бобров</t>
  </si>
  <si>
    <t>Ефим</t>
  </si>
  <si>
    <t>Хайретдинов</t>
  </si>
  <si>
    <t>Кобелев</t>
  </si>
  <si>
    <t>Птиченко</t>
  </si>
  <si>
    <t>Nov 21, 1978</t>
  </si>
  <si>
    <t>Ск Энергия</t>
  </si>
  <si>
    <t>Чиргун</t>
  </si>
  <si>
    <t>Шкурченко</t>
  </si>
  <si>
    <t>Sep 30, 1977</t>
  </si>
  <si>
    <t>Лежавский</t>
  </si>
  <si>
    <t>Якунькин</t>
  </si>
  <si>
    <t xml:space="preserve">Игорь </t>
  </si>
  <si>
    <t>Черкасов</t>
  </si>
  <si>
    <t>Nov 11, 1980</t>
  </si>
  <si>
    <t>Красинский</t>
  </si>
  <si>
    <t>Nov 24, 1971</t>
  </si>
  <si>
    <t>Бурлуцкий</t>
  </si>
  <si>
    <t>Jul 27, 1963</t>
  </si>
  <si>
    <t>ОЛЬМУР</t>
  </si>
  <si>
    <t>Реуцкий</t>
  </si>
  <si>
    <t>Aug 18, 1954</t>
  </si>
  <si>
    <t>Конев</t>
  </si>
  <si>
    <t>Sep 10, 1956</t>
  </si>
  <si>
    <t>Бура</t>
  </si>
  <si>
    <t>Геннадий</t>
  </si>
  <si>
    <t>Aug 31, 1959</t>
  </si>
  <si>
    <t>Педенко</t>
  </si>
  <si>
    <t>Dec 22, 1947</t>
  </si>
  <si>
    <t>BAIKAL SKI</t>
  </si>
  <si>
    <t>Алёна</t>
  </si>
  <si>
    <t>Mar 29, 1982</t>
  </si>
  <si>
    <t>Харитонова</t>
  </si>
  <si>
    <t>Пидгурская</t>
  </si>
  <si>
    <t>Наталья</t>
  </si>
  <si>
    <t>Oct 17, 1980</t>
  </si>
  <si>
    <t>Нестерец</t>
  </si>
  <si>
    <t>Jan 9, 1966</t>
  </si>
  <si>
    <t>Калинин</t>
  </si>
  <si>
    <t>Feb 18, 1979</t>
  </si>
  <si>
    <t>Байкал - Иркут</t>
  </si>
  <si>
    <t>Dec 29, 1973</t>
  </si>
  <si>
    <t>Каморных</t>
  </si>
  <si>
    <t>Apr 13, 1979</t>
  </si>
  <si>
    <t>ИЭСК</t>
  </si>
  <si>
    <t>Китов</t>
  </si>
  <si>
    <t>Mar 3, 1951</t>
  </si>
  <si>
    <t>Огнеборец</t>
  </si>
  <si>
    <t>Кобелев Виталий</t>
  </si>
  <si>
    <t xml:space="preserve">Марков Ярослав </t>
  </si>
  <si>
    <t xml:space="preserve">Лучкин Виталий </t>
  </si>
  <si>
    <t xml:space="preserve">Попов Михаил   </t>
  </si>
  <si>
    <t xml:space="preserve">Шабанов Яков </t>
  </si>
  <si>
    <t xml:space="preserve">Большаков Сергей </t>
  </si>
  <si>
    <t xml:space="preserve">Голобоков Артём </t>
  </si>
  <si>
    <t xml:space="preserve">Королёв Сергей </t>
  </si>
  <si>
    <t xml:space="preserve">Якунькин Игорь  </t>
  </si>
  <si>
    <t>Чернобривцев Денис</t>
  </si>
  <si>
    <t xml:space="preserve">Корнилов Владимир </t>
  </si>
  <si>
    <t xml:space="preserve">Тепляков Антон </t>
  </si>
  <si>
    <t xml:space="preserve">Платонов Артём  </t>
  </si>
  <si>
    <t xml:space="preserve">Буренкова Раиса </t>
  </si>
  <si>
    <t xml:space="preserve">Лучкина Елизавета  </t>
  </si>
  <si>
    <t>Богданова Елена</t>
  </si>
  <si>
    <t xml:space="preserve">Птиченко Алёна </t>
  </si>
  <si>
    <t>Шабалин Сергей</t>
  </si>
  <si>
    <t xml:space="preserve">Тихонов Илья </t>
  </si>
  <si>
    <t xml:space="preserve">Герих Алексей  </t>
  </si>
  <si>
    <t xml:space="preserve">Бобров Ефим </t>
  </si>
  <si>
    <t xml:space="preserve">Шишмарёв Артём </t>
  </si>
  <si>
    <t xml:space="preserve">Маланов Сергей </t>
  </si>
  <si>
    <t>Чиргун Александр</t>
  </si>
  <si>
    <t>04.02.1979</t>
  </si>
  <si>
    <t xml:space="preserve">Бобров Максим  </t>
  </si>
  <si>
    <t xml:space="preserve">Налетов Евгений  </t>
  </si>
  <si>
    <t>Мегет</t>
  </si>
  <si>
    <t xml:space="preserve">Черкасов Дмитрий  </t>
  </si>
  <si>
    <t>Калинин Роман</t>
  </si>
  <si>
    <t xml:space="preserve">Новиков Роман </t>
  </si>
  <si>
    <t xml:space="preserve">Бутаков Николай </t>
  </si>
  <si>
    <t xml:space="preserve">Красинский Валерий  </t>
  </si>
  <si>
    <t xml:space="preserve">Глумова Ирина </t>
  </si>
  <si>
    <t>Жиндаев Андрей</t>
  </si>
  <si>
    <t xml:space="preserve">Буйлов Дмитрий </t>
  </si>
  <si>
    <t xml:space="preserve">Гершевич Антон  </t>
  </si>
  <si>
    <t xml:space="preserve">Бывальцев Сергей </t>
  </si>
  <si>
    <t xml:space="preserve">Иркутск </t>
  </si>
  <si>
    <t xml:space="preserve">Миняйло Алексей   </t>
  </si>
  <si>
    <t xml:space="preserve">Кисетский Алексей  </t>
  </si>
  <si>
    <t xml:space="preserve">Тяглов Вячеслав </t>
  </si>
  <si>
    <t xml:space="preserve">Быков Анатолий  </t>
  </si>
  <si>
    <t>Металлург</t>
  </si>
  <si>
    <t xml:space="preserve">Колесников Андрей  </t>
  </si>
  <si>
    <t xml:space="preserve">Марков Ярослав   </t>
  </si>
  <si>
    <t xml:space="preserve">Гершевич Антон </t>
  </si>
  <si>
    <t>🤪</t>
  </si>
  <si>
    <t xml:space="preserve">Коротницкий Артем  </t>
  </si>
  <si>
    <t xml:space="preserve">Hammer Class </t>
  </si>
  <si>
    <t>Лаптенков Анатолий</t>
  </si>
  <si>
    <t>АО "АНХРС"</t>
  </si>
  <si>
    <t>Политов Константин</t>
  </si>
  <si>
    <t>Шишмарев Артем</t>
  </si>
  <si>
    <t xml:space="preserve">Шушарин Сергей </t>
  </si>
  <si>
    <t xml:space="preserve">Калашников Виталий </t>
  </si>
  <si>
    <t xml:space="preserve"> Ангарск</t>
  </si>
  <si>
    <t xml:space="preserve">Корнилов Владимир  </t>
  </si>
  <si>
    <t xml:space="preserve">Большаков Сергей   </t>
  </si>
  <si>
    <t xml:space="preserve">Чернобривцев Денис  </t>
  </si>
  <si>
    <t>Run’n’DriveUnlimited</t>
  </si>
  <si>
    <t xml:space="preserve">Трухина Светлана </t>
  </si>
  <si>
    <t xml:space="preserve">Баянова Светлана  </t>
  </si>
  <si>
    <t>Фитнес Студия КЕДЫ</t>
  </si>
  <si>
    <t xml:space="preserve">Шишмарева Александра  </t>
  </si>
  <si>
    <t xml:space="preserve">Леденцова Елена </t>
  </si>
  <si>
    <t xml:space="preserve">Лучкин Виталий  </t>
  </si>
  <si>
    <t>РЖД</t>
  </si>
  <si>
    <t xml:space="preserve">Тихонов Илья  </t>
  </si>
  <si>
    <t xml:space="preserve">Золотуев Александр </t>
  </si>
  <si>
    <t>Бобров Ефим</t>
  </si>
  <si>
    <t>Бобров Максим</t>
  </si>
  <si>
    <t xml:space="preserve">Плетников Александр </t>
  </si>
  <si>
    <t xml:space="preserve">Бурлуцкий Андрей </t>
  </si>
  <si>
    <t>Ba1kal SKI</t>
  </si>
  <si>
    <t>Птиченко Алёна</t>
  </si>
  <si>
    <t xml:space="preserve">Пидгурская Наталья </t>
  </si>
  <si>
    <t xml:space="preserve">Нестерец Оксана </t>
  </si>
  <si>
    <t xml:space="preserve">Лось Василий  </t>
  </si>
  <si>
    <t>ИЭСК-ЮЭС</t>
  </si>
  <si>
    <t>Птиченко Дмитрий</t>
  </si>
  <si>
    <t xml:space="preserve">Китов Александр  </t>
  </si>
  <si>
    <t>КУБОК МАРАФОНОВ БАЙКАЛ</t>
  </si>
  <si>
    <t>Место</t>
  </si>
  <si>
    <t>Фамилия Имя</t>
  </si>
  <si>
    <t>Город</t>
  </si>
  <si>
    <t>Дата рожд.</t>
  </si>
  <si>
    <t>Дистанция</t>
  </si>
  <si>
    <t>Результат</t>
  </si>
  <si>
    <t>Очки</t>
  </si>
  <si>
    <t>Всего очков</t>
  </si>
  <si>
    <t>Малый Кубок</t>
  </si>
  <si>
    <t>(КМ)</t>
  </si>
  <si>
    <t>МУЖЧИНЫ</t>
  </si>
  <si>
    <t>Марафон Лыжня Байкала 27.03.22</t>
  </si>
  <si>
    <t>Байкальский Марафон 05.06.22</t>
  </si>
  <si>
    <t>Триатлон Baikal X-Trail 07.08.22</t>
  </si>
  <si>
    <t>Байкал Супер Трейл 18.09.22</t>
  </si>
  <si>
    <t>Суперспринт</t>
  </si>
  <si>
    <t>Олимпийская</t>
  </si>
  <si>
    <t>Спринт</t>
  </si>
  <si>
    <t>ЖЕНЩИНЫ</t>
  </si>
  <si>
    <t>1 - 2</t>
  </si>
  <si>
    <t>Средний Кубок</t>
  </si>
  <si>
    <t>Апхульта</t>
  </si>
  <si>
    <t>Большой Кубок</t>
  </si>
  <si>
    <t>Итого участников всех кубков:</t>
  </si>
  <si>
    <t>человек</t>
  </si>
  <si>
    <t>Полная коллекция медалей у</t>
  </si>
  <si>
    <t>Организатор соревнований:</t>
  </si>
  <si>
    <t>Мехоношин Петр</t>
  </si>
  <si>
    <t>Компьютерная верстка:</t>
  </si>
  <si>
    <t>Команда Марафонов Байкал</t>
  </si>
  <si>
    <t>он-лайн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</si>
</sst>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14" fontId="0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Border="1"/>
    <xf numFmtId="165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1" fontId="5" fillId="0" borderId="0" xfId="0" applyNumberFormat="1" applyFont="1"/>
    <xf numFmtId="21" fontId="5" fillId="0" borderId="1" xfId="0" applyNumberFormat="1" applyFont="1" applyBorder="1"/>
    <xf numFmtId="21" fontId="5" fillId="2" borderId="1" xfId="0" applyNumberFormat="1" applyFont="1" applyFill="1" applyBorder="1"/>
    <xf numFmtId="46" fontId="5" fillId="0" borderId="1" xfId="0" applyNumberFormat="1" applyFont="1" applyBorder="1"/>
    <xf numFmtId="0" fontId="5" fillId="0" borderId="0" xfId="0" applyFont="1"/>
    <xf numFmtId="164" fontId="5" fillId="2" borderId="0" xfId="0" applyNumberFormat="1" applyFont="1" applyFill="1" applyBorder="1" applyAlignment="1">
      <alignment horizontal="center"/>
    </xf>
    <xf numFmtId="21" fontId="5" fillId="0" borderId="0" xfId="0" applyNumberFormat="1" applyFont="1" applyBorder="1"/>
    <xf numFmtId="21" fontId="5" fillId="2" borderId="0" xfId="0" applyNumberFormat="1" applyFont="1" applyFill="1" applyBorder="1"/>
    <xf numFmtId="46" fontId="5" fillId="0" borderId="0" xfId="0" applyNumberFormat="1" applyFont="1" applyBorder="1"/>
    <xf numFmtId="0" fontId="5" fillId="8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0" xfId="0" applyNumberFormat="1" applyFont="1"/>
    <xf numFmtId="0" fontId="5" fillId="9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/>
    <xf numFmtId="0" fontId="5" fillId="7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1" xfId="0" applyFont="1" applyFill="1" applyBorder="1"/>
    <xf numFmtId="0" fontId="5" fillId="6" borderId="1" xfId="0" applyFont="1" applyFill="1" applyBorder="1" applyAlignment="1">
      <alignment horizontal="center"/>
    </xf>
    <xf numFmtId="21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1" xfId="0" applyFont="1" applyFill="1" applyBorder="1"/>
    <xf numFmtId="0" fontId="5" fillId="4" borderId="1" xfId="0" applyFont="1" applyFill="1" applyBorder="1"/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0" borderId="4" xfId="0" applyFont="1" applyBorder="1"/>
    <xf numFmtId="21" fontId="5" fillId="2" borderId="4" xfId="0" applyNumberFormat="1" applyFont="1" applyFill="1" applyBorder="1"/>
    <xf numFmtId="0" fontId="5" fillId="5" borderId="1" xfId="0" applyFont="1" applyFill="1" applyBorder="1"/>
    <xf numFmtId="0" fontId="5" fillId="2" borderId="4" xfId="0" applyFont="1" applyFill="1" applyBorder="1"/>
    <xf numFmtId="164" fontId="5" fillId="0" borderId="1" xfId="0" applyNumberFormat="1" applyFont="1" applyBorder="1"/>
    <xf numFmtId="21" fontId="5" fillId="0" borderId="4" xfId="0" applyNumberFormat="1" applyFont="1" applyBorder="1"/>
    <xf numFmtId="0" fontId="5" fillId="4" borderId="3" xfId="0" applyFont="1" applyFill="1" applyBorder="1"/>
    <xf numFmtId="0" fontId="5" fillId="2" borderId="4" xfId="0" applyFont="1" applyFill="1" applyBorder="1" applyAlignment="1"/>
    <xf numFmtId="0" fontId="5" fillId="9" borderId="1" xfId="0" applyFont="1" applyFill="1" applyBorder="1" applyAlignment="1">
      <alignment horizontal="center" wrapText="1"/>
    </xf>
    <xf numFmtId="0" fontId="5" fillId="9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21" fontId="5" fillId="2" borderId="0" xfId="0" applyNumberFormat="1" applyFont="1" applyFill="1"/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top" wrapText="1"/>
    </xf>
    <xf numFmtId="14" fontId="5" fillId="2" borderId="1" xfId="0" applyNumberFormat="1" applyFont="1" applyFill="1" applyBorder="1"/>
    <xf numFmtId="21" fontId="5" fillId="0" borderId="1" xfId="0" applyNumberFormat="1" applyFont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0" fontId="5" fillId="2" borderId="3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Border="1"/>
    <xf numFmtId="0" fontId="5" fillId="8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/>
    <xf numFmtId="0" fontId="5" fillId="6" borderId="0" xfId="0" applyFont="1" applyFill="1"/>
    <xf numFmtId="0" fontId="5" fillId="0" borderId="5" xfId="0" applyFont="1" applyFill="1" applyBorder="1"/>
    <xf numFmtId="0" fontId="5" fillId="6" borderId="1" xfId="0" applyFont="1" applyFill="1" applyBorder="1"/>
    <xf numFmtId="0" fontId="5" fillId="5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14" fontId="5" fillId="0" borderId="0" xfId="0" applyNumberFormat="1" applyFont="1"/>
    <xf numFmtId="14" fontId="5" fillId="2" borderId="0" xfId="0" applyNumberFormat="1" applyFont="1" applyFill="1"/>
    <xf numFmtId="0" fontId="5" fillId="5" borderId="0" xfId="0" applyFont="1" applyFill="1"/>
    <xf numFmtId="0" fontId="5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46" fontId="5" fillId="0" borderId="0" xfId="0" applyNumberFormat="1" applyFont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0" fontId="5" fillId="6" borderId="3" xfId="0" applyFont="1" applyFill="1" applyBorder="1" applyAlignment="1">
      <alignment horizontal="center"/>
    </xf>
    <xf numFmtId="0" fontId="5" fillId="6" borderId="3" xfId="0" applyFont="1" applyFill="1" applyBorder="1"/>
    <xf numFmtId="0" fontId="5" fillId="0" borderId="1" xfId="0" applyNumberFormat="1" applyFont="1" applyBorder="1"/>
    <xf numFmtId="21" fontId="5" fillId="0" borderId="4" xfId="0" applyNumberFormat="1" applyFont="1" applyBorder="1" applyAlignment="1">
      <alignment horizontal="right"/>
    </xf>
    <xf numFmtId="21" fontId="5" fillId="0" borderId="1" xfId="0" applyNumberFormat="1" applyFont="1" applyBorder="1" applyAlignment="1">
      <alignment horizontal="right"/>
    </xf>
    <xf numFmtId="0" fontId="5" fillId="4" borderId="2" xfId="0" applyFont="1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4"/>
  <sheetViews>
    <sheetView tabSelected="1" workbookViewId="0">
      <pane ySplit="2" topLeftCell="A3" activePane="bottomLeft" state="frozen"/>
      <selection pane="bottomLeft"/>
    </sheetView>
  </sheetViews>
  <sheetFormatPr defaultRowHeight="14.4"/>
  <cols>
    <col min="2" max="2" width="27.5546875" customWidth="1"/>
    <col min="3" max="3" width="18.21875" style="17" customWidth="1"/>
    <col min="4" max="4" width="12.21875" style="17" customWidth="1"/>
    <col min="5" max="5" width="13" style="17" customWidth="1"/>
    <col min="6" max="6" width="11.5546875" style="17" customWidth="1"/>
    <col min="7" max="7" width="8.88671875" style="17"/>
    <col min="8" max="8" width="12.5546875" style="17" customWidth="1"/>
    <col min="9" max="9" width="10.77734375" style="17" customWidth="1"/>
    <col min="10" max="10" width="8.88671875" style="17"/>
    <col min="11" max="11" width="17.21875" style="17" customWidth="1"/>
    <col min="12" max="13" width="8.88671875" style="17"/>
    <col min="14" max="14" width="11.21875" style="17" customWidth="1"/>
    <col min="15" max="16" width="8.88671875" style="17"/>
    <col min="17" max="17" width="10.77734375" style="17" customWidth="1"/>
  </cols>
  <sheetData>
    <row r="1" spans="1:17">
      <c r="A1" s="18"/>
      <c r="B1" s="19" t="s">
        <v>429</v>
      </c>
      <c r="C1" s="28">
        <v>2022</v>
      </c>
      <c r="E1" s="41" t="s">
        <v>441</v>
      </c>
      <c r="F1" s="42"/>
      <c r="G1" s="43"/>
      <c r="H1" s="41" t="s">
        <v>442</v>
      </c>
      <c r="I1" s="42"/>
      <c r="J1" s="43"/>
      <c r="K1" s="41" t="s">
        <v>443</v>
      </c>
      <c r="L1" s="42"/>
      <c r="M1" s="43"/>
      <c r="N1" s="41" t="s">
        <v>444</v>
      </c>
      <c r="O1" s="42"/>
      <c r="P1" s="43"/>
    </row>
    <row r="2" spans="1:17">
      <c r="A2" s="20" t="s">
        <v>430</v>
      </c>
      <c r="B2" s="21" t="s">
        <v>431</v>
      </c>
      <c r="C2" s="22" t="s">
        <v>432</v>
      </c>
      <c r="D2" s="22" t="s">
        <v>433</v>
      </c>
      <c r="E2" s="23" t="s">
        <v>434</v>
      </c>
      <c r="F2" s="22" t="s">
        <v>435</v>
      </c>
      <c r="G2" s="22" t="s">
        <v>436</v>
      </c>
      <c r="H2" s="23" t="s">
        <v>434</v>
      </c>
      <c r="I2" s="22" t="s">
        <v>435</v>
      </c>
      <c r="J2" s="22" t="s">
        <v>436</v>
      </c>
      <c r="K2" s="23" t="s">
        <v>434</v>
      </c>
      <c r="L2" s="24" t="s">
        <v>435</v>
      </c>
      <c r="M2" s="22" t="s">
        <v>436</v>
      </c>
      <c r="N2" s="23" t="s">
        <v>434</v>
      </c>
      <c r="O2" s="24" t="s">
        <v>435</v>
      </c>
      <c r="P2" s="22" t="s">
        <v>436</v>
      </c>
      <c r="Q2" s="22" t="s">
        <v>437</v>
      </c>
    </row>
    <row r="3" spans="1:17" ht="15.6">
      <c r="A3" s="20"/>
      <c r="B3" s="25" t="s">
        <v>438</v>
      </c>
      <c r="C3" s="22"/>
      <c r="D3" s="26"/>
      <c r="E3" s="23" t="s">
        <v>439</v>
      </c>
      <c r="F3" s="22"/>
      <c r="G3" s="22"/>
      <c r="H3" s="23" t="s">
        <v>439</v>
      </c>
      <c r="I3" s="22"/>
      <c r="J3" s="22"/>
      <c r="K3" s="23"/>
      <c r="L3" s="24"/>
      <c r="M3" s="22"/>
      <c r="N3" s="23" t="s">
        <v>439</v>
      </c>
      <c r="O3" s="24"/>
      <c r="P3" s="22"/>
      <c r="Q3" s="22"/>
    </row>
    <row r="4" spans="1:17">
      <c r="A4" s="20"/>
      <c r="B4" s="21" t="s">
        <v>440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>
      <c r="A5" s="20">
        <v>1</v>
      </c>
      <c r="B5" s="27" t="s">
        <v>351</v>
      </c>
      <c r="C5" s="5" t="s">
        <v>20</v>
      </c>
      <c r="D5" s="9">
        <v>33098</v>
      </c>
      <c r="E5" s="11">
        <v>10</v>
      </c>
      <c r="F5" s="2">
        <v>2.4351851851851857E-2</v>
      </c>
      <c r="G5" s="29">
        <f>Лист1!J73</f>
        <v>778.87405687753892</v>
      </c>
      <c r="H5" s="11">
        <v>10</v>
      </c>
      <c r="I5" s="15">
        <v>3.7685185185185183E-2</v>
      </c>
      <c r="J5" s="29">
        <f>Лист1!J70</f>
        <v>543.82826475849731</v>
      </c>
      <c r="K5" s="11" t="s">
        <v>445</v>
      </c>
      <c r="L5" s="15">
        <f>Лист1!O71</f>
        <v>4.2245370370370364E-2</v>
      </c>
      <c r="M5" s="29">
        <f>Лист1!P71</f>
        <v>786.16561356834063</v>
      </c>
      <c r="N5" s="11">
        <v>10</v>
      </c>
      <c r="O5" s="30">
        <v>3.9988425925925927E-2</v>
      </c>
      <c r="P5" s="29">
        <f>Лист1!I72</f>
        <v>711.30175307720992</v>
      </c>
      <c r="Q5" s="31">
        <f t="shared" ref="Q5:Q29" si="0">G5+J5+M5+P5</f>
        <v>2820.1696882815868</v>
      </c>
    </row>
    <row r="6" spans="1:17">
      <c r="A6" s="20">
        <v>2</v>
      </c>
      <c r="B6" s="27" t="s">
        <v>8</v>
      </c>
      <c r="C6" s="5" t="s">
        <v>385</v>
      </c>
      <c r="D6" s="9">
        <v>40001</v>
      </c>
      <c r="E6" s="11">
        <v>10</v>
      </c>
      <c r="F6" s="2">
        <v>2.7083333333333334E-2</v>
      </c>
      <c r="G6" s="29">
        <f>Лист1!J48</f>
        <v>641.90365641323251</v>
      </c>
      <c r="H6" s="11">
        <v>10</v>
      </c>
      <c r="I6" s="30">
        <v>3.6145833333333328E-2</v>
      </c>
      <c r="J6" s="29">
        <f>Лист1!J47</f>
        <v>603.30948121645815</v>
      </c>
      <c r="K6" s="11" t="s">
        <v>445</v>
      </c>
      <c r="L6" s="15">
        <f>Лист1!O49</f>
        <v>4.4745370370370373E-2</v>
      </c>
      <c r="M6" s="29">
        <f>Лист1!P49</f>
        <v>714.33322248087779</v>
      </c>
      <c r="N6" s="11">
        <v>10</v>
      </c>
      <c r="O6" s="30">
        <v>4.1331018518518517E-2</v>
      </c>
      <c r="P6" s="29">
        <f>Лист1!I50</f>
        <v>668.03431555389795</v>
      </c>
      <c r="Q6" s="31">
        <f t="shared" si="0"/>
        <v>2627.5806756644665</v>
      </c>
    </row>
    <row r="7" spans="1:17">
      <c r="A7" s="20">
        <v>3</v>
      </c>
      <c r="B7" s="27" t="s">
        <v>354</v>
      </c>
      <c r="C7" s="5" t="s">
        <v>5</v>
      </c>
      <c r="D7" s="9">
        <v>33062</v>
      </c>
      <c r="E7" s="11">
        <v>30</v>
      </c>
      <c r="F7" s="32">
        <f>Лист1!K30</f>
        <v>8.0405092592592597E-2</v>
      </c>
      <c r="G7" s="29">
        <f>Лист1!L30</f>
        <v>609.76585951570939</v>
      </c>
      <c r="H7" s="11">
        <v>10</v>
      </c>
      <c r="I7" s="15">
        <v>3.6990740740740741E-2</v>
      </c>
      <c r="J7" s="29">
        <f>Лист1!J27</f>
        <v>570.66189624329149</v>
      </c>
      <c r="K7" s="11" t="s">
        <v>445</v>
      </c>
      <c r="L7" s="15">
        <f>Лист1!O28</f>
        <v>4.4270833333333329E-2</v>
      </c>
      <c r="M7" s="29">
        <f>Лист1!P28</f>
        <v>727.96807449285006</v>
      </c>
      <c r="N7" s="11">
        <v>10</v>
      </c>
      <c r="O7" s="30">
        <v>4.1666666666666664E-2</v>
      </c>
      <c r="P7" s="29">
        <f>Лист1!I29</f>
        <v>657.21745617306965</v>
      </c>
      <c r="Q7" s="31">
        <f t="shared" si="0"/>
        <v>2565.6132864249203</v>
      </c>
    </row>
    <row r="8" spans="1:17">
      <c r="A8" s="5">
        <v>4</v>
      </c>
      <c r="B8" s="6" t="s">
        <v>355</v>
      </c>
      <c r="C8" s="11" t="s">
        <v>5</v>
      </c>
      <c r="D8" s="13">
        <v>28962</v>
      </c>
      <c r="E8" s="11">
        <v>10</v>
      </c>
      <c r="F8" s="2">
        <v>2.8749999999999998E-2</v>
      </c>
      <c r="G8" s="29">
        <f>Лист1!J77</f>
        <v>558.3284968078932</v>
      </c>
      <c r="H8" s="11">
        <v>21</v>
      </c>
      <c r="I8" s="15">
        <f>Лист1!J76</f>
        <v>8.5254629629629639E-2</v>
      </c>
      <c r="J8" s="29">
        <f>Лист1!K76</f>
        <v>547.99921151192564</v>
      </c>
      <c r="K8" s="11" t="s">
        <v>445</v>
      </c>
      <c r="L8" s="15">
        <f>Лист1!O79</f>
        <v>4.5486111111111109E-2</v>
      </c>
      <c r="M8" s="29">
        <f>Лист1!P79</f>
        <v>693.04955104755561</v>
      </c>
      <c r="N8" s="11">
        <v>10</v>
      </c>
      <c r="O8" s="30">
        <v>4.2245370370370371E-2</v>
      </c>
      <c r="P8" s="29">
        <f>Лист1!I78</f>
        <v>638.56769861991779</v>
      </c>
      <c r="Q8" s="29">
        <f t="shared" si="0"/>
        <v>2437.9449579872921</v>
      </c>
    </row>
    <row r="9" spans="1:17">
      <c r="A9" s="5">
        <v>5</v>
      </c>
      <c r="B9" s="1" t="s">
        <v>388</v>
      </c>
      <c r="C9" s="5" t="s">
        <v>5</v>
      </c>
      <c r="D9" s="9">
        <v>30486</v>
      </c>
      <c r="E9" s="11">
        <v>10</v>
      </c>
      <c r="F9" s="2">
        <v>2.3807870370370368E-2</v>
      </c>
      <c r="G9" s="29">
        <f>Лист1!J65</f>
        <v>806.15206035983761</v>
      </c>
      <c r="H9" s="11">
        <v>10</v>
      </c>
      <c r="I9" s="15">
        <v>3.3518518518518517E-2</v>
      </c>
      <c r="J9" s="29">
        <f>Лист1!J63</f>
        <v>704.83005366726297</v>
      </c>
      <c r="K9" s="11"/>
      <c r="L9" s="11"/>
      <c r="M9" s="11">
        <v>0</v>
      </c>
      <c r="N9" s="11">
        <v>10</v>
      </c>
      <c r="O9" s="30">
        <v>3.4861111111111114E-2</v>
      </c>
      <c r="P9" s="29">
        <f>Лист1!I64</f>
        <v>876.53860499813493</v>
      </c>
      <c r="Q9" s="29">
        <f t="shared" si="0"/>
        <v>2387.5207190252354</v>
      </c>
    </row>
    <row r="10" spans="1:17">
      <c r="A10" s="5">
        <v>6</v>
      </c>
      <c r="B10" s="1" t="s">
        <v>353</v>
      </c>
      <c r="C10" s="5" t="s">
        <v>20</v>
      </c>
      <c r="D10" s="9">
        <v>31992</v>
      </c>
      <c r="E10" s="11">
        <v>10</v>
      </c>
      <c r="F10" s="2">
        <v>2.5173611111111108E-2</v>
      </c>
      <c r="G10" s="29">
        <f>Лист1!J14</f>
        <v>737.66686012768434</v>
      </c>
      <c r="H10" s="11">
        <v>10</v>
      </c>
      <c r="I10" s="15">
        <v>4.2280092592592598E-2</v>
      </c>
      <c r="J10" s="29">
        <f>Лист1!J11</f>
        <v>366.2790697674414</v>
      </c>
      <c r="K10" s="11" t="s">
        <v>445</v>
      </c>
      <c r="L10" s="15">
        <f>Лист1!O12</f>
        <v>4.2777777777777776E-2</v>
      </c>
      <c r="M10" s="29">
        <f>Лист1!P12</f>
        <v>770.86797472564012</v>
      </c>
      <c r="N10" s="11">
        <v>10</v>
      </c>
      <c r="O10" s="30">
        <v>4.6377314814814809E-2</v>
      </c>
      <c r="P10" s="29">
        <f>Лист1!I13</f>
        <v>505.40842969041421</v>
      </c>
      <c r="Q10" s="29">
        <f t="shared" si="0"/>
        <v>2380.22233431118</v>
      </c>
    </row>
    <row r="11" spans="1:17">
      <c r="A11" s="5">
        <v>7</v>
      </c>
      <c r="B11" s="1" t="s">
        <v>31</v>
      </c>
      <c r="C11" s="5" t="s">
        <v>5</v>
      </c>
      <c r="D11" s="9">
        <v>30631</v>
      </c>
      <c r="E11" s="11">
        <v>10</v>
      </c>
      <c r="F11" s="2">
        <v>3.0671296296296294E-2</v>
      </c>
      <c r="G11" s="29">
        <f>Лист1!J52</f>
        <v>461.9849100406268</v>
      </c>
      <c r="H11" s="11">
        <v>10</v>
      </c>
      <c r="I11" s="15">
        <v>4.0011574074074074E-2</v>
      </c>
      <c r="J11" s="29">
        <f>Лист1!J51</f>
        <v>453.93559928443625</v>
      </c>
      <c r="K11" s="11" t="s">
        <v>445</v>
      </c>
      <c r="L11" s="15">
        <f>Лист1!O54</f>
        <v>4.0324074074074075E-2</v>
      </c>
      <c r="M11" s="29">
        <f>Лист1!P54</f>
        <v>841.37013634851996</v>
      </c>
      <c r="N11" s="11">
        <v>10</v>
      </c>
      <c r="O11" s="30">
        <v>4.5335648148148146E-2</v>
      </c>
      <c r="P11" s="29">
        <f>Лист1!I53</f>
        <v>538.97799328608744</v>
      </c>
      <c r="Q11" s="29">
        <f t="shared" si="0"/>
        <v>2296.2686389596702</v>
      </c>
    </row>
    <row r="12" spans="1:17">
      <c r="A12" s="5">
        <v>8</v>
      </c>
      <c r="B12" s="6" t="s">
        <v>348</v>
      </c>
      <c r="C12" s="11" t="s">
        <v>0</v>
      </c>
      <c r="D12" s="13">
        <v>32305</v>
      </c>
      <c r="E12" s="11"/>
      <c r="F12" s="32"/>
      <c r="G12" s="11">
        <v>0</v>
      </c>
      <c r="H12" s="11">
        <v>21</v>
      </c>
      <c r="I12" s="15">
        <f>Лист1!J33</f>
        <v>8.1400462962962966E-2</v>
      </c>
      <c r="J12" s="29">
        <f>Лист1!K33</f>
        <v>613.64084368223916</v>
      </c>
      <c r="K12" s="11" t="s">
        <v>445</v>
      </c>
      <c r="L12" s="15">
        <f>Лист1!O34</f>
        <v>3.9293981481481478E-2</v>
      </c>
      <c r="M12" s="29">
        <f>Лист1!P34</f>
        <v>870.96774193548401</v>
      </c>
      <c r="N12" s="11">
        <v>10</v>
      </c>
      <c r="O12" s="30">
        <v>3.9004629629629632E-2</v>
      </c>
      <c r="P12" s="29">
        <f>Лист1!I35</f>
        <v>743.00634091756797</v>
      </c>
      <c r="Q12" s="29">
        <f t="shared" si="0"/>
        <v>2227.6149265352915</v>
      </c>
    </row>
    <row r="13" spans="1:17">
      <c r="A13" s="5">
        <v>9</v>
      </c>
      <c r="B13" s="6" t="s">
        <v>80</v>
      </c>
      <c r="C13" s="11" t="s">
        <v>5</v>
      </c>
      <c r="D13" s="13">
        <v>29274</v>
      </c>
      <c r="E13" s="11">
        <v>30</v>
      </c>
      <c r="F13" s="32">
        <f>Лист1!K20</f>
        <v>0.1150462962962963</v>
      </c>
      <c r="G13" s="33">
        <v>20</v>
      </c>
      <c r="H13" s="11">
        <v>10</v>
      </c>
      <c r="I13" s="34">
        <v>3.7754629629629631E-2</v>
      </c>
      <c r="J13" s="29">
        <f>Лист1!J19</f>
        <v>541.14490161001766</v>
      </c>
      <c r="K13" s="11" t="s">
        <v>445</v>
      </c>
      <c r="L13" s="15">
        <f>Лист1!O21</f>
        <v>4.3460648148148151E-2</v>
      </c>
      <c r="M13" s="29">
        <f>Лист1!P21</f>
        <v>751.24709012304618</v>
      </c>
      <c r="N13" s="11">
        <v>10</v>
      </c>
      <c r="O13" s="30">
        <v>3.7557870370370373E-2</v>
      </c>
      <c r="P13" s="29">
        <f>Лист1!I22</f>
        <v>789.63073480044739</v>
      </c>
      <c r="Q13" s="29">
        <f t="shared" si="0"/>
        <v>2102.0227265335111</v>
      </c>
    </row>
    <row r="14" spans="1:17">
      <c r="A14" s="5">
        <v>10</v>
      </c>
      <c r="B14" s="1" t="s">
        <v>26</v>
      </c>
      <c r="C14" s="5" t="s">
        <v>5</v>
      </c>
      <c r="D14" s="9">
        <v>34670</v>
      </c>
      <c r="E14" s="11">
        <v>10</v>
      </c>
      <c r="F14" s="2">
        <v>2.8136574074074074E-2</v>
      </c>
      <c r="G14" s="29">
        <f>Лист1!J39</f>
        <v>589.08879860708055</v>
      </c>
      <c r="H14" s="11">
        <v>10</v>
      </c>
      <c r="I14" s="15">
        <v>3.5405092592592592E-2</v>
      </c>
      <c r="J14" s="29">
        <f>Лист1!J38</f>
        <v>631.9320214669051</v>
      </c>
      <c r="K14" s="11"/>
      <c r="L14" s="11"/>
      <c r="M14" s="11">
        <v>0</v>
      </c>
      <c r="N14" s="11">
        <v>10</v>
      </c>
      <c r="O14" s="30">
        <v>3.858796296296297E-2</v>
      </c>
      <c r="P14" s="29">
        <f>Лист1!I40</f>
        <v>756.43416635583719</v>
      </c>
      <c r="Q14" s="29">
        <f t="shared" si="0"/>
        <v>1977.4549864298228</v>
      </c>
    </row>
    <row r="15" spans="1:17">
      <c r="A15" s="5">
        <v>11</v>
      </c>
      <c r="B15" s="1" t="s">
        <v>393</v>
      </c>
      <c r="C15" s="5" t="s">
        <v>0</v>
      </c>
      <c r="D15" s="9">
        <v>32383</v>
      </c>
      <c r="E15" s="11"/>
      <c r="F15" s="32"/>
      <c r="G15" s="11">
        <v>0</v>
      </c>
      <c r="H15" s="11">
        <v>10</v>
      </c>
      <c r="I15" s="15">
        <v>3.802083333333333E-2</v>
      </c>
      <c r="J15" s="29">
        <f>Лист1!J8</f>
        <v>530.85867620751333</v>
      </c>
      <c r="K15" s="11" t="s">
        <v>446</v>
      </c>
      <c r="L15" s="15">
        <f>Лист1!O10</f>
        <v>0.15374999999999997</v>
      </c>
      <c r="M15" s="29">
        <f>Лист1!P10</f>
        <v>691.10257168193948</v>
      </c>
      <c r="N15" s="11">
        <v>10</v>
      </c>
      <c r="O15" s="30">
        <v>3.920138888888889E-2</v>
      </c>
      <c r="P15" s="29">
        <f>Лист1!I9</f>
        <v>736.66542334949645</v>
      </c>
      <c r="Q15" s="29">
        <f t="shared" si="0"/>
        <v>1958.6266712389493</v>
      </c>
    </row>
    <row r="16" spans="1:17">
      <c r="A16" s="5">
        <v>12</v>
      </c>
      <c r="B16" s="1" t="s">
        <v>39</v>
      </c>
      <c r="C16" s="5" t="s">
        <v>5</v>
      </c>
      <c r="D16" s="9">
        <v>33401</v>
      </c>
      <c r="E16" s="11">
        <v>10</v>
      </c>
      <c r="F16" s="2">
        <v>5.8738425925925923E-2</v>
      </c>
      <c r="G16" s="33">
        <v>20</v>
      </c>
      <c r="H16" s="11">
        <v>10</v>
      </c>
      <c r="I16" s="15">
        <v>3.8101851851851852E-2</v>
      </c>
      <c r="J16" s="29">
        <f>Лист1!J59</f>
        <v>527.72808586762051</v>
      </c>
      <c r="K16" s="11" t="s">
        <v>447</v>
      </c>
      <c r="L16" s="15">
        <f>Лист1!O61</f>
        <v>9.2384259259259249E-2</v>
      </c>
      <c r="M16" s="29">
        <f>Лист1!P61</f>
        <v>557.9042457091241</v>
      </c>
      <c r="N16" s="11">
        <v>10</v>
      </c>
      <c r="O16" s="30">
        <v>4.5682870370370367E-2</v>
      </c>
      <c r="P16" s="29">
        <f>Лист1!I62</f>
        <v>527.78813875419632</v>
      </c>
      <c r="Q16" s="29">
        <f t="shared" si="0"/>
        <v>1633.4204703309408</v>
      </c>
    </row>
    <row r="17" spans="1:17">
      <c r="A17" s="5">
        <v>13</v>
      </c>
      <c r="B17" s="1" t="s">
        <v>386</v>
      </c>
      <c r="C17" s="5" t="s">
        <v>10</v>
      </c>
      <c r="D17" s="9">
        <v>34776</v>
      </c>
      <c r="E17" s="11"/>
      <c r="F17" s="32"/>
      <c r="G17" s="11">
        <v>0</v>
      </c>
      <c r="H17" s="11">
        <v>10</v>
      </c>
      <c r="I17" s="15">
        <v>3.4756944444444444E-2</v>
      </c>
      <c r="J17" s="29">
        <f>Лист1!J36</f>
        <v>656.97674418604629</v>
      </c>
      <c r="K17" s="11"/>
      <c r="L17" s="11"/>
      <c r="M17" s="11">
        <v>0</v>
      </c>
      <c r="N17" s="11">
        <v>10</v>
      </c>
      <c r="O17" s="30">
        <v>3.4756944444444444E-2</v>
      </c>
      <c r="P17" s="29">
        <f>Лист1!I37</f>
        <v>879.89556135770238</v>
      </c>
      <c r="Q17" s="29">
        <f t="shared" si="0"/>
        <v>1536.8723055437486</v>
      </c>
    </row>
    <row r="18" spans="1:17">
      <c r="A18" s="5">
        <v>14</v>
      </c>
      <c r="B18" s="1" t="s">
        <v>389</v>
      </c>
      <c r="C18" s="5" t="s">
        <v>6</v>
      </c>
      <c r="D18" s="9">
        <v>30713</v>
      </c>
      <c r="E18" s="11"/>
      <c r="F18" s="32"/>
      <c r="G18" s="11">
        <v>0</v>
      </c>
      <c r="H18" s="11">
        <v>10</v>
      </c>
      <c r="I18" s="15">
        <v>3.4826388888888886E-2</v>
      </c>
      <c r="J18" s="33">
        <f>Лист1!J6</f>
        <v>654.29338103756709</v>
      </c>
      <c r="K18" s="11"/>
      <c r="L18" s="11"/>
      <c r="M18" s="11">
        <v>0</v>
      </c>
      <c r="N18" s="11">
        <v>10</v>
      </c>
      <c r="O18" s="30">
        <v>3.4930555555555555E-2</v>
      </c>
      <c r="P18" s="29">
        <f>Лист1!I7</f>
        <v>874.30063409175671</v>
      </c>
      <c r="Q18" s="29">
        <f t="shared" si="0"/>
        <v>1528.5940151293239</v>
      </c>
    </row>
    <row r="19" spans="1:17">
      <c r="A19" s="5">
        <v>15</v>
      </c>
      <c r="B19" s="1" t="s">
        <v>387</v>
      </c>
      <c r="C19" s="5" t="s">
        <v>0</v>
      </c>
      <c r="D19" s="9">
        <v>34841</v>
      </c>
      <c r="E19" s="11"/>
      <c r="F19" s="32"/>
      <c r="G19" s="11">
        <v>0</v>
      </c>
      <c r="H19" s="11">
        <v>10</v>
      </c>
      <c r="I19" s="15">
        <v>3.4930555555555555E-2</v>
      </c>
      <c r="J19" s="29">
        <f>Лист1!J17</f>
        <v>650.26833631484783</v>
      </c>
      <c r="K19" s="11"/>
      <c r="L19" s="11"/>
      <c r="M19" s="11">
        <v>0</v>
      </c>
      <c r="N19" s="11">
        <v>10</v>
      </c>
      <c r="O19" s="30">
        <v>3.4849537037037033E-2</v>
      </c>
      <c r="P19" s="29">
        <f>Лист1!I18</f>
        <v>876.91160014919808</v>
      </c>
      <c r="Q19" s="29">
        <f t="shared" si="0"/>
        <v>1527.179936464046</v>
      </c>
    </row>
    <row r="20" spans="1:17">
      <c r="A20" s="12">
        <v>16</v>
      </c>
      <c r="B20" s="10" t="s">
        <v>356</v>
      </c>
      <c r="C20" s="14" t="s">
        <v>5</v>
      </c>
      <c r="D20" s="13">
        <v>28892</v>
      </c>
      <c r="E20" s="11">
        <v>10</v>
      </c>
      <c r="F20" s="2">
        <v>3.8738425925925926E-2</v>
      </c>
      <c r="G20" s="29">
        <f>Лист1!J68</f>
        <v>57.457922228670853</v>
      </c>
      <c r="H20" s="11">
        <v>10</v>
      </c>
      <c r="I20" s="15">
        <v>3.7754629629629631E-2</v>
      </c>
      <c r="J20" s="29">
        <f>Лист1!J66</f>
        <v>541.14490161001766</v>
      </c>
      <c r="K20" s="11" t="s">
        <v>445</v>
      </c>
      <c r="L20" s="15">
        <f>Лист1!O67</f>
        <v>4.6851851851851853E-2</v>
      </c>
      <c r="M20" s="29">
        <f>Лист1!P67</f>
        <v>653.80778184236772</v>
      </c>
      <c r="N20" s="11"/>
      <c r="O20" s="11"/>
      <c r="P20" s="11">
        <v>0</v>
      </c>
      <c r="Q20" s="29">
        <f t="shared" si="0"/>
        <v>1252.4106056810563</v>
      </c>
    </row>
    <row r="21" spans="1:17">
      <c r="A21" s="5">
        <v>17</v>
      </c>
      <c r="B21" s="1" t="s">
        <v>395</v>
      </c>
      <c r="C21" s="5" t="s">
        <v>5</v>
      </c>
      <c r="D21" s="9">
        <v>32714</v>
      </c>
      <c r="E21" s="11"/>
      <c r="F21" s="32"/>
      <c r="G21" s="11">
        <v>0</v>
      </c>
      <c r="H21" s="11">
        <v>10</v>
      </c>
      <c r="I21" s="15">
        <v>3.7581018518518521E-2</v>
      </c>
      <c r="J21" s="29">
        <f>Лист1!J31</f>
        <v>547.85330948121634</v>
      </c>
      <c r="K21" s="11"/>
      <c r="L21" s="11"/>
      <c r="M21" s="11">
        <v>0</v>
      </c>
      <c r="N21" s="11">
        <v>10</v>
      </c>
      <c r="O21" s="30">
        <v>4.2222222222222223E-2</v>
      </c>
      <c r="P21" s="29">
        <f>Лист1!I32</f>
        <v>639.31368892204387</v>
      </c>
      <c r="Q21" s="29">
        <f t="shared" si="0"/>
        <v>1187.1669984032601</v>
      </c>
    </row>
    <row r="22" spans="1:17">
      <c r="A22" s="5">
        <v>18</v>
      </c>
      <c r="B22" s="6" t="s">
        <v>358</v>
      </c>
      <c r="C22" s="11" t="s">
        <v>5</v>
      </c>
      <c r="D22" s="13">
        <v>31277</v>
      </c>
      <c r="E22" s="11">
        <v>10</v>
      </c>
      <c r="F22" s="2">
        <v>4.1493055555555554E-2</v>
      </c>
      <c r="G22" s="11">
        <v>20</v>
      </c>
      <c r="H22" s="11">
        <v>10</v>
      </c>
      <c r="I22" s="15">
        <v>4.5277777777777778E-2</v>
      </c>
      <c r="J22" s="29">
        <f>Лист1!J55</f>
        <v>250.44722719141311</v>
      </c>
      <c r="K22" s="11" t="s">
        <v>445</v>
      </c>
      <c r="L22" s="15">
        <f>Лист1!O57</f>
        <v>5.1157407407407408E-2</v>
      </c>
      <c r="M22" s="29">
        <f>Лист1!P57</f>
        <v>530.09644163618213</v>
      </c>
      <c r="N22" s="11">
        <v>10</v>
      </c>
      <c r="O22" s="30">
        <v>5.229166666666666E-2</v>
      </c>
      <c r="P22" s="29">
        <f>Лист1!I58</f>
        <v>314.80790749720279</v>
      </c>
      <c r="Q22" s="29">
        <f t="shared" si="0"/>
        <v>1115.3515763247979</v>
      </c>
    </row>
    <row r="23" spans="1:17">
      <c r="A23" s="5">
        <v>19</v>
      </c>
      <c r="B23" s="1" t="s">
        <v>399</v>
      </c>
      <c r="C23" s="5" t="s">
        <v>5</v>
      </c>
      <c r="D23" s="9">
        <v>25951</v>
      </c>
      <c r="E23" s="11">
        <v>10</v>
      </c>
      <c r="F23" s="2">
        <v>2.974537037037037E-2</v>
      </c>
      <c r="G23" s="29">
        <f>Лист1!J46</f>
        <v>508.4155542658155</v>
      </c>
      <c r="H23" s="11"/>
      <c r="I23" s="11"/>
      <c r="J23" s="11">
        <v>0</v>
      </c>
      <c r="K23" s="11"/>
      <c r="L23" s="11"/>
      <c r="M23" s="11">
        <v>0</v>
      </c>
      <c r="N23" s="11">
        <v>10</v>
      </c>
      <c r="O23" s="30">
        <v>4.5520833333333337E-2</v>
      </c>
      <c r="P23" s="29">
        <f>Лист1!I45</f>
        <v>533.01007086907862</v>
      </c>
      <c r="Q23" s="29">
        <f t="shared" si="0"/>
        <v>1041.4256251348941</v>
      </c>
    </row>
    <row r="24" spans="1:17">
      <c r="A24" s="5">
        <v>20</v>
      </c>
      <c r="B24" s="1" t="s">
        <v>401</v>
      </c>
      <c r="C24" s="5" t="s">
        <v>0</v>
      </c>
      <c r="D24" s="9">
        <v>31947</v>
      </c>
      <c r="E24" s="11"/>
      <c r="F24" s="32"/>
      <c r="G24" s="11">
        <v>0</v>
      </c>
      <c r="H24" s="11">
        <v>10</v>
      </c>
      <c r="I24" s="15">
        <v>3.9918981481481479E-2</v>
      </c>
      <c r="J24" s="29">
        <f>Лист1!J74</f>
        <v>457.5134168157424</v>
      </c>
      <c r="K24" s="11"/>
      <c r="L24" s="11"/>
      <c r="M24" s="11">
        <v>0</v>
      </c>
      <c r="N24" s="11">
        <v>10</v>
      </c>
      <c r="O24" s="30">
        <v>4.8460648148148149E-2</v>
      </c>
      <c r="P24" s="29">
        <f>Лист1!I75</f>
        <v>438.26930249906735</v>
      </c>
      <c r="Q24" s="29">
        <f t="shared" si="0"/>
        <v>895.78271931480981</v>
      </c>
    </row>
    <row r="25" spans="1:17">
      <c r="A25" s="5">
        <v>21</v>
      </c>
      <c r="B25" s="1" t="s">
        <v>402</v>
      </c>
      <c r="C25" s="5" t="s">
        <v>403</v>
      </c>
      <c r="D25" s="9">
        <v>31995</v>
      </c>
      <c r="E25" s="11"/>
      <c r="F25" s="32"/>
      <c r="G25" s="11">
        <v>0</v>
      </c>
      <c r="H25" s="11">
        <v>10</v>
      </c>
      <c r="I25" s="15">
        <v>3.9120370370370368E-2</v>
      </c>
      <c r="J25" s="29">
        <f>Лист1!J15</f>
        <v>488.37209302325579</v>
      </c>
      <c r="K25" s="11"/>
      <c r="L25" s="11"/>
      <c r="M25" s="11">
        <v>0</v>
      </c>
      <c r="N25" s="11">
        <v>10</v>
      </c>
      <c r="O25" s="15">
        <v>3.4930555555555555E-2</v>
      </c>
      <c r="P25" s="29">
        <f>Лист1!I16</f>
        <v>379.33606863110782</v>
      </c>
      <c r="Q25" s="29">
        <f t="shared" si="0"/>
        <v>867.70816165436361</v>
      </c>
    </row>
    <row r="26" spans="1:17">
      <c r="A26" s="5">
        <v>22</v>
      </c>
      <c r="B26" s="6" t="s">
        <v>352</v>
      </c>
      <c r="C26" s="11" t="s">
        <v>90</v>
      </c>
      <c r="D26" s="13">
        <v>28022</v>
      </c>
      <c r="E26" s="11"/>
      <c r="F26" s="32"/>
      <c r="G26" s="11">
        <v>0</v>
      </c>
      <c r="H26" s="11"/>
      <c r="I26" s="11"/>
      <c r="J26" s="11">
        <v>0</v>
      </c>
      <c r="K26" s="11" t="s">
        <v>445</v>
      </c>
      <c r="L26" s="15">
        <f>Лист1!O4</f>
        <v>4.2256944444444444E-2</v>
      </c>
      <c r="M26" s="33">
        <f>Лист1!P4</f>
        <v>785.83305620219494</v>
      </c>
      <c r="N26" s="11">
        <v>10</v>
      </c>
      <c r="O26" s="30">
        <v>6.0798611111111116E-2</v>
      </c>
      <c r="P26" s="33">
        <f>Лист1!I5</f>
        <v>40.656471465870816</v>
      </c>
      <c r="Q26" s="29">
        <f t="shared" si="0"/>
        <v>826.48952766806576</v>
      </c>
    </row>
    <row r="27" spans="1:17">
      <c r="A27" s="5">
        <v>23</v>
      </c>
      <c r="B27" s="1" t="s">
        <v>30</v>
      </c>
      <c r="C27" s="5" t="s">
        <v>5</v>
      </c>
      <c r="D27" s="9">
        <v>26089</v>
      </c>
      <c r="E27" s="11">
        <v>10</v>
      </c>
      <c r="F27" s="2">
        <v>3.0381944444444444E-2</v>
      </c>
      <c r="G27" s="29">
        <f>Лист1!J42</f>
        <v>476.49448636099834</v>
      </c>
      <c r="H27" s="11">
        <v>10</v>
      </c>
      <c r="I27" s="15">
        <v>4.4791666666666667E-2</v>
      </c>
      <c r="J27" s="29">
        <f>Лист1!J41</f>
        <v>269.23076923076917</v>
      </c>
      <c r="K27" s="11"/>
      <c r="L27" s="11"/>
      <c r="M27" s="11">
        <v>0</v>
      </c>
      <c r="N27" s="11"/>
      <c r="O27" s="11"/>
      <c r="P27" s="11">
        <v>0</v>
      </c>
      <c r="Q27" s="29">
        <f t="shared" si="0"/>
        <v>745.72525559176756</v>
      </c>
    </row>
    <row r="28" spans="1:17">
      <c r="A28" s="5">
        <v>24</v>
      </c>
      <c r="B28" s="1" t="s">
        <v>404</v>
      </c>
      <c r="C28" s="5" t="s">
        <v>5</v>
      </c>
      <c r="D28" s="9">
        <v>28628</v>
      </c>
      <c r="E28" s="11">
        <v>10</v>
      </c>
      <c r="F28" s="2">
        <v>5.3263888888888888E-2</v>
      </c>
      <c r="G28" s="33">
        <v>20</v>
      </c>
      <c r="H28" s="11">
        <v>10</v>
      </c>
      <c r="I28" s="15">
        <v>5.1296296296296291E-2</v>
      </c>
      <c r="J28" s="33">
        <v>20</v>
      </c>
      <c r="K28" s="11" t="s">
        <v>445</v>
      </c>
      <c r="L28" s="15">
        <f>Лист1!O24</f>
        <v>4.8692129629629627E-2</v>
      </c>
      <c r="M28" s="29">
        <f>Лист1!P24</f>
        <v>600.93116062520789</v>
      </c>
      <c r="N28" s="11">
        <v>10</v>
      </c>
      <c r="O28" s="30">
        <v>5.9074074074074077E-2</v>
      </c>
      <c r="P28" s="33">
        <f>Лист1!I25</f>
        <v>96.232748974263146</v>
      </c>
      <c r="Q28" s="29">
        <f t="shared" si="0"/>
        <v>737.16390959947103</v>
      </c>
    </row>
    <row r="29" spans="1:17">
      <c r="A29" s="5">
        <v>25</v>
      </c>
      <c r="B29" s="6" t="s">
        <v>359</v>
      </c>
      <c r="C29" s="11" t="s">
        <v>5</v>
      </c>
      <c r="D29" s="13">
        <v>30704</v>
      </c>
      <c r="E29" s="11"/>
      <c r="F29" s="32"/>
      <c r="G29" s="11">
        <v>0</v>
      </c>
      <c r="H29" s="11">
        <v>10</v>
      </c>
      <c r="I29" s="15">
        <v>4.7685185185185185E-2</v>
      </c>
      <c r="J29" s="29">
        <f>Лист1!J43</f>
        <v>157.42397137745968</v>
      </c>
      <c r="K29" s="11" t="s">
        <v>445</v>
      </c>
      <c r="L29" s="15">
        <f>Лист1!O44</f>
        <v>5.7129629629629634E-2</v>
      </c>
      <c r="M29" s="29">
        <f>Лист1!P44</f>
        <v>358.49684070502133</v>
      </c>
      <c r="N29" s="11"/>
      <c r="O29" s="11"/>
      <c r="P29" s="11">
        <v>0</v>
      </c>
      <c r="Q29" s="29">
        <f t="shared" si="0"/>
        <v>515.92081208248101</v>
      </c>
    </row>
    <row r="30" spans="1:17">
      <c r="F30" s="35"/>
    </row>
    <row r="32" spans="1:17" ht="15.6">
      <c r="A32" s="36"/>
      <c r="B32" s="25" t="s">
        <v>438</v>
      </c>
      <c r="C32"/>
      <c r="L32" s="35"/>
      <c r="O32" s="35"/>
    </row>
    <row r="33" spans="1:17">
      <c r="A33" s="20"/>
      <c r="B33" s="21" t="s">
        <v>448</v>
      </c>
      <c r="C33" s="37"/>
      <c r="D33" s="22"/>
      <c r="E33" s="38"/>
      <c r="F33" s="39"/>
      <c r="G33" s="40"/>
      <c r="H33" s="38"/>
      <c r="I33" s="39"/>
      <c r="J33" s="40"/>
      <c r="K33" s="38"/>
      <c r="L33" s="39"/>
      <c r="M33" s="40"/>
      <c r="N33" s="38"/>
      <c r="O33" s="39"/>
      <c r="P33" s="40"/>
      <c r="Q33" s="22"/>
    </row>
    <row r="34" spans="1:17">
      <c r="A34" s="44" t="s">
        <v>449</v>
      </c>
      <c r="B34" s="48" t="s">
        <v>48</v>
      </c>
      <c r="C34" s="5" t="s">
        <v>4</v>
      </c>
      <c r="D34" s="9">
        <v>29817</v>
      </c>
      <c r="E34" s="11">
        <v>10</v>
      </c>
      <c r="F34" s="2">
        <v>2.5659722222222223E-2</v>
      </c>
      <c r="G34" s="29">
        <f>Лист2!J13</f>
        <v>802.26904376012965</v>
      </c>
      <c r="H34" s="11">
        <v>10</v>
      </c>
      <c r="I34" s="30">
        <v>3.8182870370370374E-2</v>
      </c>
      <c r="J34" s="29">
        <f>Лист2!J11</f>
        <v>869.43111720356399</v>
      </c>
      <c r="K34" s="11" t="s">
        <v>445</v>
      </c>
      <c r="L34" s="15">
        <f>Лист2!O12</f>
        <v>3.7800925925925925E-2</v>
      </c>
      <c r="M34" s="29">
        <f>Лист2!P12</f>
        <v>1000</v>
      </c>
      <c r="N34" s="11">
        <v>10</v>
      </c>
      <c r="O34" s="11" t="s">
        <v>460</v>
      </c>
      <c r="P34" s="11">
        <v>0</v>
      </c>
      <c r="Q34" s="31">
        <f>G34+J34+M34+P34</f>
        <v>2671.7001609636936</v>
      </c>
    </row>
    <row r="35" spans="1:17">
      <c r="A35" s="44" t="s">
        <v>449</v>
      </c>
      <c r="B35" s="47" t="s">
        <v>54</v>
      </c>
      <c r="C35" s="11" t="s">
        <v>5</v>
      </c>
      <c r="D35" s="13">
        <v>32096</v>
      </c>
      <c r="E35" s="11">
        <v>10</v>
      </c>
      <c r="F35" s="2">
        <v>3.5833333333333335E-2</v>
      </c>
      <c r="G35" s="29">
        <f>Лист2!J16</f>
        <v>327.39059967585081</v>
      </c>
      <c r="H35" s="11">
        <v>10</v>
      </c>
      <c r="I35" s="30">
        <v>3.9722222222222221E-2</v>
      </c>
      <c r="J35" s="29">
        <f>Лист2!J15</f>
        <v>823.85195339273491</v>
      </c>
      <c r="K35" s="11" t="s">
        <v>445</v>
      </c>
      <c r="L35" s="15">
        <f>Лист2!O17</f>
        <v>4.4340277777777777E-2</v>
      </c>
      <c r="M35" s="29">
        <f>Лист2!P17</f>
        <v>827.00551132884254</v>
      </c>
      <c r="N35" s="11">
        <v>10</v>
      </c>
      <c r="O35" s="30">
        <v>4.6099537037037036E-2</v>
      </c>
      <c r="P35" s="29">
        <f>Лист2!I18</f>
        <v>694.09836065573757</v>
      </c>
      <c r="Q35" s="31">
        <f>G35+J35+M35+P35</f>
        <v>2672.3464250531656</v>
      </c>
    </row>
    <row r="36" spans="1:17">
      <c r="A36" s="20">
        <v>3</v>
      </c>
      <c r="B36" s="49" t="s">
        <v>362</v>
      </c>
      <c r="C36" s="14" t="s">
        <v>5</v>
      </c>
      <c r="D36" s="13">
        <v>36857</v>
      </c>
      <c r="E36" s="11"/>
      <c r="F36" s="11"/>
      <c r="G36" s="11">
        <v>0</v>
      </c>
      <c r="H36" s="11">
        <v>10</v>
      </c>
      <c r="I36" s="30">
        <v>4.0648148148148149E-2</v>
      </c>
      <c r="J36" s="29">
        <f>Лист2!J8</f>
        <v>796.43591501028106</v>
      </c>
      <c r="K36" s="11" t="s">
        <v>445</v>
      </c>
      <c r="L36" s="15">
        <f>Лист2!O9</f>
        <v>4.4756944444444446E-2</v>
      </c>
      <c r="M36" s="29">
        <f>Лист2!P9</f>
        <v>815.98285364360072</v>
      </c>
      <c r="N36" s="11">
        <v>20</v>
      </c>
      <c r="O36" s="15">
        <f>Лист2!I10</f>
        <v>9.4247685185185184E-2</v>
      </c>
      <c r="P36" s="29">
        <f>Лист2!J10</f>
        <v>1000</v>
      </c>
      <c r="Q36" s="31">
        <f>G36+J36+M36+P36</f>
        <v>2612.4187686538817</v>
      </c>
    </row>
    <row r="37" spans="1:17">
      <c r="A37" s="5">
        <v>4</v>
      </c>
      <c r="B37" s="4" t="s">
        <v>409</v>
      </c>
      <c r="C37" s="5" t="s">
        <v>5</v>
      </c>
      <c r="D37" s="9">
        <v>24250</v>
      </c>
      <c r="E37" s="11">
        <v>10</v>
      </c>
      <c r="F37" s="2">
        <v>2.8136574074074074E-2</v>
      </c>
      <c r="G37" s="29">
        <f>Лист2!J7</f>
        <v>686.6558616963805</v>
      </c>
      <c r="H37" s="11">
        <v>10</v>
      </c>
      <c r="I37" s="30">
        <v>4.3634259259259262E-2</v>
      </c>
      <c r="J37" s="29">
        <f>Лист2!J5</f>
        <v>708.01919122686763</v>
      </c>
      <c r="K37" s="11"/>
      <c r="L37" s="11"/>
      <c r="M37" s="11">
        <v>0</v>
      </c>
      <c r="N37" s="11">
        <v>10</v>
      </c>
      <c r="O37" s="30">
        <v>4.1701388888888885E-2</v>
      </c>
      <c r="P37" s="29">
        <f>Лист2!I6</f>
        <v>818.68852459016409</v>
      </c>
      <c r="Q37" s="29">
        <f>G37+J37+M37+P37</f>
        <v>2213.3635775134121</v>
      </c>
    </row>
    <row r="38" spans="1:17">
      <c r="A38" s="5">
        <v>5</v>
      </c>
      <c r="B38" s="7" t="s">
        <v>99</v>
      </c>
      <c r="C38" s="11" t="s">
        <v>96</v>
      </c>
      <c r="D38" s="13">
        <v>23674</v>
      </c>
      <c r="E38" s="11">
        <v>30</v>
      </c>
      <c r="F38" s="32">
        <f>Лист2!K20</f>
        <v>9.5370370370370383E-2</v>
      </c>
      <c r="G38" s="29">
        <f>Лист2!L20</f>
        <v>530.14627185158747</v>
      </c>
      <c r="H38" s="11">
        <v>10</v>
      </c>
      <c r="I38" s="30">
        <v>4.313657407407407E-2</v>
      </c>
      <c r="J38" s="29">
        <f>Лист2!J19</f>
        <v>722.75531185743682</v>
      </c>
      <c r="K38" s="11" t="s">
        <v>445</v>
      </c>
      <c r="L38" s="15">
        <f>Лист2!O21</f>
        <v>5.1805555555555563E-2</v>
      </c>
      <c r="M38" s="29">
        <f>Лист2!P21</f>
        <v>629.51622780159198</v>
      </c>
      <c r="N38" s="11"/>
      <c r="O38" s="11"/>
      <c r="P38" s="11">
        <v>0</v>
      </c>
      <c r="Q38" s="29">
        <f>G38+J38+M38+P38</f>
        <v>1882.417811510616</v>
      </c>
    </row>
    <row r="39" spans="1:17">
      <c r="A39" s="5">
        <v>6</v>
      </c>
      <c r="B39" s="4" t="s">
        <v>408</v>
      </c>
      <c r="C39" s="5" t="s">
        <v>5</v>
      </c>
      <c r="D39" s="9">
        <v>26785</v>
      </c>
      <c r="E39" s="11"/>
      <c r="F39" s="32"/>
      <c r="G39" s="11">
        <v>0</v>
      </c>
      <c r="H39" s="11">
        <v>10</v>
      </c>
      <c r="I39" s="30">
        <v>3.8703703703703705E-2</v>
      </c>
      <c r="J39" s="29">
        <f>Лист2!J35</f>
        <v>854.00959561343393</v>
      </c>
      <c r="K39" s="11"/>
      <c r="L39" s="11"/>
      <c r="M39" s="11">
        <v>0</v>
      </c>
      <c r="N39" s="11">
        <v>10</v>
      </c>
      <c r="O39" s="30">
        <v>4.0960648148148149E-2</v>
      </c>
      <c r="P39" s="29">
        <f>Лист2!I36</f>
        <v>839.67213114754077</v>
      </c>
      <c r="Q39" s="29">
        <f>G39+J39+M39+P39</f>
        <v>1693.6817267609747</v>
      </c>
    </row>
    <row r="40" spans="1:17">
      <c r="A40" s="5">
        <v>7</v>
      </c>
      <c r="B40" s="4" t="s">
        <v>50</v>
      </c>
      <c r="C40" s="5" t="s">
        <v>5</v>
      </c>
      <c r="D40" s="9">
        <v>31989</v>
      </c>
      <c r="E40" s="11">
        <v>10</v>
      </c>
      <c r="F40" s="2">
        <v>2.5949074074074072E-2</v>
      </c>
      <c r="G40" s="29">
        <f>Лист2!J34</f>
        <v>788.76283090221523</v>
      </c>
      <c r="H40" s="11">
        <v>10</v>
      </c>
      <c r="I40" s="30">
        <v>4.2418981481481481E-2</v>
      </c>
      <c r="J40" s="29">
        <f>Лист2!J33</f>
        <v>744.00274160383844</v>
      </c>
      <c r="K40" s="11"/>
      <c r="L40" s="11"/>
      <c r="M40" s="11">
        <v>0</v>
      </c>
      <c r="N40" s="11"/>
      <c r="O40" s="11"/>
      <c r="P40" s="11">
        <v>0</v>
      </c>
      <c r="Q40" s="29">
        <f>G40+J40+M40+P40</f>
        <v>1532.7655725060536</v>
      </c>
    </row>
    <row r="41" spans="1:17">
      <c r="A41" s="5">
        <v>8</v>
      </c>
      <c r="B41" s="4" t="s">
        <v>361</v>
      </c>
      <c r="C41" s="5" t="s">
        <v>5</v>
      </c>
      <c r="D41" s="9">
        <v>34913</v>
      </c>
      <c r="E41" s="11"/>
      <c r="F41" s="32"/>
      <c r="G41" s="11">
        <v>0</v>
      </c>
      <c r="H41" s="11"/>
      <c r="I41" s="11"/>
      <c r="J41" s="11">
        <v>0</v>
      </c>
      <c r="K41" s="11" t="s">
        <v>445</v>
      </c>
      <c r="L41" s="15">
        <f>Лист2!O26</f>
        <v>4.2719907407407408E-2</v>
      </c>
      <c r="M41" s="29">
        <f>Лист2!P26</f>
        <v>869.87140232700551</v>
      </c>
      <c r="N41" s="11">
        <v>10</v>
      </c>
      <c r="O41" s="30">
        <v>4.8344907407407406E-2</v>
      </c>
      <c r="P41" s="29">
        <f>Лист2!I27</f>
        <v>630.49180327868839</v>
      </c>
      <c r="Q41" s="29">
        <f>G41+J41+M41+P41</f>
        <v>1500.363205605694</v>
      </c>
    </row>
    <row r="42" spans="1:17">
      <c r="A42" s="5">
        <v>9</v>
      </c>
      <c r="B42" s="4" t="s">
        <v>411</v>
      </c>
      <c r="C42" s="5" t="s">
        <v>0</v>
      </c>
      <c r="D42" s="9">
        <v>31353</v>
      </c>
      <c r="E42" s="11"/>
      <c r="F42" s="32"/>
      <c r="G42" s="11">
        <v>0</v>
      </c>
      <c r="H42" s="11">
        <v>10</v>
      </c>
      <c r="I42" s="30">
        <v>3.9965277777777773E-2</v>
      </c>
      <c r="J42" s="29">
        <f>Лист2!J39</f>
        <v>816.65524331734082</v>
      </c>
      <c r="K42" s="11"/>
      <c r="L42" s="11"/>
      <c r="M42" s="11">
        <v>0</v>
      </c>
      <c r="N42" s="11">
        <v>10</v>
      </c>
      <c r="O42" s="30">
        <v>4.8425925925925928E-2</v>
      </c>
      <c r="P42" s="29">
        <f>Лист2!I40</f>
        <v>628.19672131147524</v>
      </c>
      <c r="Q42" s="29">
        <f>G42+J42+M42+P42</f>
        <v>1444.8519646288159</v>
      </c>
    </row>
    <row r="43" spans="1:17">
      <c r="A43" s="5">
        <v>10</v>
      </c>
      <c r="B43" s="4" t="s">
        <v>412</v>
      </c>
      <c r="C43" s="5" t="s">
        <v>32</v>
      </c>
      <c r="D43" s="9">
        <v>32538</v>
      </c>
      <c r="E43" s="11"/>
      <c r="F43" s="32"/>
      <c r="G43" s="11">
        <v>0</v>
      </c>
      <c r="H43" s="11">
        <v>10</v>
      </c>
      <c r="I43" s="30">
        <v>4.3506944444444445E-2</v>
      </c>
      <c r="J43" s="29">
        <f>Лист2!J24</f>
        <v>711.78889650445524</v>
      </c>
      <c r="K43" s="11"/>
      <c r="L43" s="11"/>
      <c r="M43" s="11">
        <v>0</v>
      </c>
      <c r="N43" s="11">
        <v>10</v>
      </c>
      <c r="O43" s="30">
        <v>5.244212962962963E-2</v>
      </c>
      <c r="P43" s="29">
        <f>Лист2!I25</f>
        <v>514.42622950819646</v>
      </c>
      <c r="Q43" s="29">
        <f>G43+J43+M43+P43</f>
        <v>1226.2151260126516</v>
      </c>
    </row>
    <row r="44" spans="1:17">
      <c r="A44" s="5">
        <v>11</v>
      </c>
      <c r="B44" s="4" t="s">
        <v>53</v>
      </c>
      <c r="C44" s="5" t="s">
        <v>5</v>
      </c>
      <c r="D44" s="9">
        <v>32950</v>
      </c>
      <c r="E44" s="11">
        <v>10</v>
      </c>
      <c r="F44" s="2">
        <v>3.1863425925925927E-2</v>
      </c>
      <c r="G44" s="29">
        <f>Лист2!J23</f>
        <v>512.69584008643983</v>
      </c>
      <c r="H44" s="11">
        <v>10</v>
      </c>
      <c r="I44" s="30">
        <v>4.6307870370370374E-2</v>
      </c>
      <c r="J44" s="29">
        <f>Лист2!J22</f>
        <v>628.85538039753249</v>
      </c>
      <c r="K44" s="11"/>
      <c r="L44" s="11"/>
      <c r="M44" s="11">
        <v>0</v>
      </c>
      <c r="N44" s="11"/>
      <c r="O44" s="11"/>
      <c r="P44" s="11">
        <v>0</v>
      </c>
      <c r="Q44" s="29">
        <f>G44+J44+M44+P44</f>
        <v>1141.5512204839724</v>
      </c>
    </row>
    <row r="45" spans="1:17">
      <c r="A45" s="5">
        <v>12</v>
      </c>
      <c r="B45" s="7" t="s">
        <v>103</v>
      </c>
      <c r="C45" s="11" t="s">
        <v>5</v>
      </c>
      <c r="D45" s="13">
        <v>24814</v>
      </c>
      <c r="E45" s="11">
        <v>30</v>
      </c>
      <c r="F45" s="32">
        <f>Лист2!K29</f>
        <v>0.10844907407407407</v>
      </c>
      <c r="G45" s="29">
        <f>Лист2!L29</f>
        <v>328.57652515162351</v>
      </c>
      <c r="H45" s="11">
        <v>10</v>
      </c>
      <c r="I45" s="30">
        <v>4.8749999999999995E-2</v>
      </c>
      <c r="J45" s="29">
        <f>Лист2!J28</f>
        <v>556.545579163811</v>
      </c>
      <c r="K45" s="11"/>
      <c r="L45" s="11"/>
      <c r="M45" s="11">
        <v>0</v>
      </c>
      <c r="N45" s="11"/>
      <c r="O45" s="11"/>
      <c r="P45" s="11">
        <v>0</v>
      </c>
      <c r="Q45" s="29">
        <f>G45+J45+M45+P45</f>
        <v>885.12210431543451</v>
      </c>
    </row>
    <row r="46" spans="1:17">
      <c r="A46" s="5">
        <v>13</v>
      </c>
      <c r="B46" s="4" t="s">
        <v>44</v>
      </c>
      <c r="C46" s="5" t="s">
        <v>5</v>
      </c>
      <c r="D46" s="9">
        <v>39192</v>
      </c>
      <c r="E46" s="11">
        <v>10</v>
      </c>
      <c r="F46" s="2">
        <v>3.4317129629629628E-2</v>
      </c>
      <c r="G46" s="29">
        <f>Лист2!J37</f>
        <v>398.16315505132383</v>
      </c>
      <c r="H46" s="11"/>
      <c r="I46" s="11"/>
      <c r="J46" s="11">
        <v>0</v>
      </c>
      <c r="K46" s="11"/>
      <c r="L46" s="11"/>
      <c r="M46" s="11">
        <v>0</v>
      </c>
      <c r="N46" s="11">
        <v>10</v>
      </c>
      <c r="O46" s="30">
        <v>5.5787037037037031E-2</v>
      </c>
      <c r="P46" s="29">
        <f>Лист2!I38</f>
        <v>419.67213114754111</v>
      </c>
      <c r="Q46" s="29">
        <f>G46+J46+M46+P46</f>
        <v>817.83528619886488</v>
      </c>
    </row>
    <row r="47" spans="1:17">
      <c r="A47" s="5">
        <v>14</v>
      </c>
      <c r="B47" s="4" t="s">
        <v>58</v>
      </c>
      <c r="C47" s="5" t="s">
        <v>5</v>
      </c>
      <c r="D47" s="5">
        <v>1964</v>
      </c>
      <c r="E47" s="11">
        <v>10</v>
      </c>
      <c r="F47" s="2">
        <v>6.3946759259259259E-2</v>
      </c>
      <c r="G47" s="33">
        <v>20</v>
      </c>
      <c r="H47" s="11">
        <v>10</v>
      </c>
      <c r="I47" s="30">
        <v>5.5011574074074067E-2</v>
      </c>
      <c r="J47" s="29">
        <f>Лист2!J3</f>
        <v>371.14461960246769</v>
      </c>
      <c r="K47" s="11"/>
      <c r="L47" s="11"/>
      <c r="M47" s="11">
        <v>0</v>
      </c>
      <c r="N47" s="11"/>
      <c r="O47" s="11"/>
      <c r="P47" s="11">
        <v>0</v>
      </c>
      <c r="Q47" s="29">
        <f>G47+J47+M47+P47</f>
        <v>391.14461960246769</v>
      </c>
    </row>
    <row r="48" spans="1:17">
      <c r="A48" s="5">
        <v>15</v>
      </c>
      <c r="B48" s="4" t="s">
        <v>57</v>
      </c>
      <c r="C48" s="5" t="s">
        <v>5</v>
      </c>
      <c r="D48" s="5">
        <v>1987</v>
      </c>
      <c r="E48" s="11">
        <v>10</v>
      </c>
      <c r="F48" s="2">
        <v>4.4733796296296292E-2</v>
      </c>
      <c r="G48" s="33">
        <v>20</v>
      </c>
      <c r="H48" s="11">
        <v>10</v>
      </c>
      <c r="I48" s="30">
        <v>6.0613425925925925E-2</v>
      </c>
      <c r="J48" s="29">
        <f>Лист2!J31</f>
        <v>205.27758738862235</v>
      </c>
      <c r="K48" s="11"/>
      <c r="L48" s="11"/>
      <c r="M48" s="11">
        <v>0</v>
      </c>
      <c r="N48" s="11"/>
      <c r="O48" s="11"/>
      <c r="P48" s="11">
        <v>0</v>
      </c>
      <c r="Q48" s="29">
        <f>G48+J48+M48+P48</f>
        <v>225.27758738862235</v>
      </c>
    </row>
    <row r="49" spans="1:17">
      <c r="F49" s="35"/>
    </row>
    <row r="50" spans="1:17">
      <c r="F50" s="35"/>
    </row>
    <row r="51" spans="1:17" ht="15.6">
      <c r="A51" s="5"/>
      <c r="B51" s="50" t="s">
        <v>450</v>
      </c>
      <c r="C51" s="6"/>
      <c r="D51" s="26"/>
      <c r="E51" s="11"/>
      <c r="F51" s="32"/>
      <c r="G51" s="11"/>
      <c r="H51" s="11"/>
      <c r="I51" s="32"/>
      <c r="J51" s="11"/>
      <c r="K51" s="11"/>
      <c r="L51" s="32"/>
      <c r="M51" s="11"/>
      <c r="N51" s="11"/>
      <c r="O51" s="32"/>
      <c r="P51" s="11"/>
      <c r="Q51" s="11"/>
    </row>
    <row r="52" spans="1:17">
      <c r="A52" s="5"/>
      <c r="B52" s="21" t="s">
        <v>440</v>
      </c>
      <c r="C52" s="6"/>
      <c r="D52" s="22"/>
      <c r="E52" s="11"/>
      <c r="F52" s="32"/>
      <c r="G52" s="11"/>
      <c r="H52" s="11"/>
      <c r="I52" s="32"/>
      <c r="J52" s="11"/>
      <c r="K52" s="11"/>
      <c r="L52" s="32"/>
      <c r="M52" s="11"/>
      <c r="N52" s="11"/>
      <c r="O52" s="32"/>
      <c r="P52" s="11"/>
      <c r="Q52" s="11"/>
    </row>
    <row r="53" spans="1:17">
      <c r="A53" s="20">
        <v>1</v>
      </c>
      <c r="B53" s="27" t="s">
        <v>72</v>
      </c>
      <c r="C53" s="5" t="s">
        <v>3</v>
      </c>
      <c r="D53" s="9">
        <v>28398</v>
      </c>
      <c r="E53" s="11">
        <v>30</v>
      </c>
      <c r="F53" s="32">
        <f>Лист1!K201</f>
        <v>7.3807870370370371E-2</v>
      </c>
      <c r="G53" s="29">
        <f>Лист1!L201</f>
        <v>723.83430058034821</v>
      </c>
      <c r="H53" s="11">
        <v>21</v>
      </c>
      <c r="I53" s="15">
        <f>Лист1!J200</f>
        <v>7.7650462962962963E-2</v>
      </c>
      <c r="J53" s="29">
        <f>Лист1!K200</f>
        <v>677.50837768578754</v>
      </c>
      <c r="K53" s="11" t="s">
        <v>445</v>
      </c>
      <c r="L53" s="15">
        <f>Лист1!O202</f>
        <v>3.9756944444444442E-2</v>
      </c>
      <c r="M53" s="29">
        <f>Лист1!P202</f>
        <v>857.66544728965744</v>
      </c>
      <c r="N53" s="11">
        <v>20</v>
      </c>
      <c r="O53" s="34">
        <f>Лист1!I203</f>
        <v>7.8530092592592596E-2</v>
      </c>
      <c r="P53" s="29">
        <f>Лист1!J203</f>
        <v>810.27529370506727</v>
      </c>
      <c r="Q53" s="31">
        <f>G53+J53+M53+P53</f>
        <v>3069.2834192608607</v>
      </c>
    </row>
    <row r="54" spans="1:17">
      <c r="A54" s="20">
        <v>2</v>
      </c>
      <c r="B54" s="27" t="s">
        <v>117</v>
      </c>
      <c r="C54" s="5" t="s">
        <v>5</v>
      </c>
      <c r="D54" s="9">
        <v>29388</v>
      </c>
      <c r="E54" s="11">
        <v>50</v>
      </c>
      <c r="F54" s="32">
        <f>Лист1!K140</f>
        <v>0.13726851851851857</v>
      </c>
      <c r="G54" s="29">
        <f>Лист1!L140</f>
        <v>636.15455381784682</v>
      </c>
      <c r="H54" s="11">
        <v>21</v>
      </c>
      <c r="I54" s="15">
        <f>Лист1!J139</f>
        <v>8.3530092592592586E-2</v>
      </c>
      <c r="J54" s="29">
        <f>Лист1!K139</f>
        <v>577.37039227281684</v>
      </c>
      <c r="K54" s="11" t="s">
        <v>445</v>
      </c>
      <c r="L54" s="15">
        <f>Лист1!O141</f>
        <v>3.605324074074074E-2</v>
      </c>
      <c r="M54" s="29">
        <f>Лист1!P141</f>
        <v>964.08380445626869</v>
      </c>
      <c r="N54" s="11">
        <v>20</v>
      </c>
      <c r="O54" s="34">
        <f>Лист1!I142</f>
        <v>7.4618055555555562E-2</v>
      </c>
      <c r="P54" s="29">
        <f>Лист1!J142</f>
        <v>869.54234613361359</v>
      </c>
      <c r="Q54" s="31">
        <f>G54+J54+M54+P54</f>
        <v>3047.1510966805458</v>
      </c>
    </row>
    <row r="55" spans="1:17">
      <c r="A55" s="20">
        <v>3</v>
      </c>
      <c r="B55" s="27" t="s">
        <v>369</v>
      </c>
      <c r="C55" s="5" t="s">
        <v>25</v>
      </c>
      <c r="D55" s="9">
        <v>31043</v>
      </c>
      <c r="E55" s="11">
        <v>10</v>
      </c>
      <c r="F55" s="2">
        <v>2.6273148148148153E-2</v>
      </c>
      <c r="G55" s="29">
        <f>Лист1!J148</f>
        <v>682.53047011027252</v>
      </c>
      <c r="H55" s="11">
        <v>10</v>
      </c>
      <c r="I55" s="15">
        <v>3.1458333333333331E-2</v>
      </c>
      <c r="J55" s="29">
        <f>Лист1!J145</f>
        <v>784.43649373881931</v>
      </c>
      <c r="K55" s="11" t="s">
        <v>447</v>
      </c>
      <c r="L55" s="15">
        <f>Лист1!O146</f>
        <v>8.5428240740740749E-2</v>
      </c>
      <c r="M55" s="29">
        <f>Лист1!P146</f>
        <v>666.48599819331537</v>
      </c>
      <c r="N55" s="11">
        <v>20</v>
      </c>
      <c r="O55" s="15">
        <f>Лист1!I147</f>
        <v>7.3333333333333334E-2</v>
      </c>
      <c r="P55" s="29">
        <f>Лист1!J147</f>
        <v>889.00578642819551</v>
      </c>
      <c r="Q55" s="31">
        <f>G55+J55+M55+P55</f>
        <v>3022.4587484706026</v>
      </c>
    </row>
    <row r="56" spans="1:17">
      <c r="A56" s="5">
        <v>4</v>
      </c>
      <c r="B56" s="3" t="s">
        <v>67</v>
      </c>
      <c r="C56" s="5" t="s">
        <v>5</v>
      </c>
      <c r="D56" s="9">
        <v>31531</v>
      </c>
      <c r="E56" s="11">
        <v>30</v>
      </c>
      <c r="F56" s="32">
        <f>Лист1!K113</f>
        <v>8.4027777777777785E-2</v>
      </c>
      <c r="G56" s="29">
        <f>Лист1!L113</f>
        <v>547.12827696617956</v>
      </c>
      <c r="H56" s="11">
        <v>21</v>
      </c>
      <c r="I56" s="15">
        <f>Лист1!J112</f>
        <v>8.0115740740740737E-2</v>
      </c>
      <c r="J56" s="29">
        <f>Лист1!K112</f>
        <v>635.52138773901049</v>
      </c>
      <c r="K56" s="11" t="s">
        <v>445</v>
      </c>
      <c r="L56" s="15">
        <f>Лист1!O114</f>
        <v>3.7835648148148146E-2</v>
      </c>
      <c r="M56" s="29">
        <f>Лист1!P114</f>
        <v>912.86997006983711</v>
      </c>
      <c r="N56" s="11">
        <v>20</v>
      </c>
      <c r="O56" s="15">
        <f>Лист1!I115</f>
        <v>7.4594907407407415E-2</v>
      </c>
      <c r="P56" s="29">
        <f>Лист1!J115</f>
        <v>869.89303875153405</v>
      </c>
      <c r="Q56" s="55">
        <f>G56+J56+M56+P56</f>
        <v>2965.4126735265609</v>
      </c>
    </row>
    <row r="57" spans="1:17">
      <c r="A57" s="5">
        <v>5</v>
      </c>
      <c r="B57" s="6" t="s">
        <v>62</v>
      </c>
      <c r="C57" s="11" t="s">
        <v>285</v>
      </c>
      <c r="D57" s="13">
        <v>32613</v>
      </c>
      <c r="E57" s="11">
        <v>30</v>
      </c>
      <c r="F57" s="32">
        <f>Лист1!K85</f>
        <v>7.8796296296296295E-2</v>
      </c>
      <c r="G57" s="29">
        <f>Лист1!L85</f>
        <v>637.58254952971788</v>
      </c>
      <c r="H57" s="11">
        <v>21</v>
      </c>
      <c r="I57" s="15">
        <f>Лист1!J84</f>
        <v>7.3090277777777782E-2</v>
      </c>
      <c r="J57" s="29">
        <f>Лист1!K84</f>
        <v>755.17445298639836</v>
      </c>
      <c r="K57" s="11" t="s">
        <v>445</v>
      </c>
      <c r="L57" s="15">
        <f>Лист1!O86</f>
        <v>4.162037037037037E-2</v>
      </c>
      <c r="M57" s="29">
        <f>Лист1!P86</f>
        <v>804.12371134020623</v>
      </c>
      <c r="N57" s="11">
        <v>20</v>
      </c>
      <c r="O57" s="34">
        <f>Лист1!I87</f>
        <v>8.1967592592592592E-2</v>
      </c>
      <c r="P57" s="29">
        <f>Лист1!J87</f>
        <v>758.19743994388909</v>
      </c>
      <c r="Q57" s="29">
        <f>G57+J57+M57+P57</f>
        <v>2955.0781538002116</v>
      </c>
    </row>
    <row r="58" spans="1:17">
      <c r="A58" s="5">
        <v>6</v>
      </c>
      <c r="B58" s="1" t="s">
        <v>119</v>
      </c>
      <c r="C58" s="5" t="s">
        <v>0</v>
      </c>
      <c r="D58" s="9">
        <v>28884</v>
      </c>
      <c r="E58" s="11">
        <v>50</v>
      </c>
      <c r="F58" s="15">
        <f>Лист1!K174</f>
        <v>0.14224537037037038</v>
      </c>
      <c r="G58" s="29">
        <f>Лист1!L174</f>
        <v>586.70653173873029</v>
      </c>
      <c r="H58" s="11">
        <v>10</v>
      </c>
      <c r="I58" s="15">
        <f>Лист1!I173</f>
        <v>3.394675925925926E-2</v>
      </c>
      <c r="J58" s="29">
        <f>Лист1!J173</f>
        <v>688.28264758497301</v>
      </c>
      <c r="K58" s="11" t="s">
        <v>447</v>
      </c>
      <c r="L58" s="15">
        <f>Лист1!O175</f>
        <v>8.0752314814814818E-2</v>
      </c>
      <c r="M58" s="29">
        <f>Лист1!P175</f>
        <v>739.47606142728102</v>
      </c>
      <c r="N58" s="11">
        <v>10</v>
      </c>
      <c r="O58" s="15">
        <f>Лист1!H176</f>
        <v>3.6400462962962961E-2</v>
      </c>
      <c r="P58" s="29">
        <f>Лист1!I176</f>
        <v>826.93024990675121</v>
      </c>
      <c r="Q58" s="29">
        <f>G58+J58+M58+P58</f>
        <v>2841.3954906577355</v>
      </c>
    </row>
    <row r="59" spans="1:17">
      <c r="A59" s="5">
        <v>7</v>
      </c>
      <c r="B59" s="6" t="s">
        <v>74</v>
      </c>
      <c r="C59" s="11" t="s">
        <v>0</v>
      </c>
      <c r="D59" s="13">
        <v>28815</v>
      </c>
      <c r="E59" s="11">
        <v>30</v>
      </c>
      <c r="F59" s="32">
        <f>Лист1!K169</f>
        <v>8.819444444444445E-2</v>
      </c>
      <c r="G59" s="29">
        <f>Лист1!L169</f>
        <v>475.08505103061839</v>
      </c>
      <c r="H59" s="11">
        <v>21</v>
      </c>
      <c r="I59" s="15">
        <f>Лист1!J167</f>
        <v>7.3124999999999996E-2</v>
      </c>
      <c r="J59" s="29">
        <f>Лист1!K167</f>
        <v>754.58308693081005</v>
      </c>
      <c r="K59" s="11" t="s">
        <v>447</v>
      </c>
      <c r="L59" s="15">
        <f>Лист1!O170</f>
        <v>7.4826388888888901E-2</v>
      </c>
      <c r="M59" s="29">
        <f>Лист1!P170</f>
        <v>831.97831978319778</v>
      </c>
      <c r="N59" s="11">
        <v>30</v>
      </c>
      <c r="O59" s="15">
        <f>Лист1!J168</f>
        <v>0.13038194444444445</v>
      </c>
      <c r="P59" s="29">
        <f>Лист1!K168</f>
        <v>682.45614035087715</v>
      </c>
      <c r="Q59" s="29">
        <f>G59+J59+M59+P59</f>
        <v>2744.1025980955028</v>
      </c>
    </row>
    <row r="60" spans="1:17">
      <c r="A60" s="5">
        <v>8</v>
      </c>
      <c r="B60" s="1" t="s">
        <v>82</v>
      </c>
      <c r="C60" s="5" t="s">
        <v>5</v>
      </c>
      <c r="D60" s="9">
        <v>23224</v>
      </c>
      <c r="E60" s="11">
        <v>30</v>
      </c>
      <c r="F60" s="32">
        <f>Лист1!K99</f>
        <v>7.2615740740740731E-2</v>
      </c>
      <c r="G60" s="29">
        <f>Лист1!L99</f>
        <v>744.44666800080063</v>
      </c>
      <c r="H60" s="11">
        <v>10</v>
      </c>
      <c r="I60" s="15">
        <v>3.9675925925925927E-2</v>
      </c>
      <c r="J60" s="29">
        <f>Лист1!J96</f>
        <v>466.90518783542024</v>
      </c>
      <c r="K60" s="11" t="s">
        <v>447</v>
      </c>
      <c r="L60" s="15">
        <f>Лист1!O97</f>
        <v>8.020833333333334E-2</v>
      </c>
      <c r="M60" s="29">
        <f>Лист1!P97</f>
        <v>747.96747967479678</v>
      </c>
      <c r="N60" s="11">
        <v>10</v>
      </c>
      <c r="O60" s="30">
        <v>4.2939814814814813E-2</v>
      </c>
      <c r="P60" s="29">
        <f>Лист1!I98</f>
        <v>616.18798955613579</v>
      </c>
      <c r="Q60" s="29">
        <f>G60+J60+M60+P60</f>
        <v>2575.5073250671535</v>
      </c>
    </row>
    <row r="61" spans="1:17">
      <c r="A61" s="5">
        <v>9</v>
      </c>
      <c r="B61" s="1" t="s">
        <v>379</v>
      </c>
      <c r="C61" s="5" t="s">
        <v>5</v>
      </c>
      <c r="D61" s="9">
        <v>26261</v>
      </c>
      <c r="E61" s="11">
        <v>50</v>
      </c>
      <c r="F61" s="32">
        <f>Лист1!K129</f>
        <v>0.16177083333333331</v>
      </c>
      <c r="G61" s="29">
        <f>Лист1!L129</f>
        <v>392.70929162833522</v>
      </c>
      <c r="H61" s="11">
        <v>21</v>
      </c>
      <c r="I61" s="15">
        <f>Лист1!J128</f>
        <v>7.7187500000000006E-2</v>
      </c>
      <c r="J61" s="29">
        <f>Лист1!K128</f>
        <v>685.39325842696621</v>
      </c>
      <c r="K61" s="11" t="s">
        <v>447</v>
      </c>
      <c r="L61" s="15">
        <f>Лист1!O130</f>
        <v>8.6481481481481479E-2</v>
      </c>
      <c r="M61" s="29">
        <f>Лист1!P130</f>
        <v>650.04516711833799</v>
      </c>
      <c r="N61" s="11">
        <v>20</v>
      </c>
      <c r="O61" s="15">
        <f>Лист1!I131</f>
        <v>7.8356481481481485E-2</v>
      </c>
      <c r="P61" s="29">
        <f>Лист1!J131</f>
        <v>812.90548833947014</v>
      </c>
      <c r="Q61" s="29">
        <f>G61+J61+M61+P61</f>
        <v>2541.0532055131098</v>
      </c>
    </row>
    <row r="62" spans="1:17">
      <c r="A62" s="5">
        <v>10</v>
      </c>
      <c r="B62" s="6" t="s">
        <v>377</v>
      </c>
      <c r="C62" s="11" t="s">
        <v>263</v>
      </c>
      <c r="D62" s="13">
        <v>23411</v>
      </c>
      <c r="E62" s="11">
        <v>30</v>
      </c>
      <c r="F62" s="32">
        <f>Лист1!K157</f>
        <v>0.10150462962962963</v>
      </c>
      <c r="G62" s="29">
        <f>Лист1!L157</f>
        <v>244.94696818090867</v>
      </c>
      <c r="H62" s="11">
        <v>21</v>
      </c>
      <c r="I62" s="15">
        <f>Лист1!J155</f>
        <v>7.8518518518518529E-2</v>
      </c>
      <c r="J62" s="29">
        <f>Лист1!K155</f>
        <v>662.72422629607706</v>
      </c>
      <c r="K62" s="11" t="s">
        <v>447</v>
      </c>
      <c r="L62" s="15">
        <f>Лист1!O156</f>
        <v>7.3680555555555541E-2</v>
      </c>
      <c r="M62" s="29">
        <f>Лист1!P156</f>
        <v>849.86449864498684</v>
      </c>
      <c r="N62" s="11">
        <v>20</v>
      </c>
      <c r="O62" s="15">
        <f>Лист1!I158</f>
        <v>8.5138888888888889E-2</v>
      </c>
      <c r="P62" s="29">
        <f>Лист1!J158</f>
        <v>710.15255128879517</v>
      </c>
      <c r="Q62" s="29">
        <f>G62+J62+M62+P62</f>
        <v>2467.6882444107678</v>
      </c>
    </row>
    <row r="63" spans="1:17">
      <c r="A63" s="5">
        <v>11</v>
      </c>
      <c r="B63" s="1" t="s">
        <v>366</v>
      </c>
      <c r="C63" s="5" t="s">
        <v>5</v>
      </c>
      <c r="D63" s="9">
        <v>33189</v>
      </c>
      <c r="E63" s="11"/>
      <c r="F63" s="32"/>
      <c r="G63" s="11">
        <v>0</v>
      </c>
      <c r="H63" s="11">
        <v>21</v>
      </c>
      <c r="I63" s="15">
        <f>Лист1!J102</f>
        <v>7.9201388888888891E-2</v>
      </c>
      <c r="J63" s="29">
        <f>Лист1!K102</f>
        <v>651.09402720283845</v>
      </c>
      <c r="K63" s="11" t="s">
        <v>447</v>
      </c>
      <c r="L63" s="15">
        <f>Лист1!O103</f>
        <v>6.773148148148149E-2</v>
      </c>
      <c r="M63" s="29">
        <f>Лист1!P103</f>
        <v>942.72809394760611</v>
      </c>
      <c r="N63" s="11">
        <v>20</v>
      </c>
      <c r="O63" s="15">
        <f>Лист1!I104</f>
        <v>7.8912037037037031E-2</v>
      </c>
      <c r="P63" s="29">
        <f>Лист1!J104</f>
        <v>804.48886550938096</v>
      </c>
      <c r="Q63" s="29">
        <f>G63+J63+M63+P63</f>
        <v>2398.3109866598256</v>
      </c>
    </row>
    <row r="64" spans="1:17">
      <c r="A64" s="5">
        <v>12</v>
      </c>
      <c r="B64" s="16" t="s">
        <v>367</v>
      </c>
      <c r="C64" s="51" t="s">
        <v>5</v>
      </c>
      <c r="D64" s="13">
        <v>31039</v>
      </c>
      <c r="E64" s="11"/>
      <c r="F64" s="32"/>
      <c r="G64" s="11">
        <v>0</v>
      </c>
      <c r="H64" s="11">
        <v>21</v>
      </c>
      <c r="I64" s="15">
        <f>Лист1!J88</f>
        <v>8.1458333333333341E-2</v>
      </c>
      <c r="J64" s="29">
        <f>Лист1!K88</f>
        <v>612.65523358959183</v>
      </c>
      <c r="K64" s="11" t="s">
        <v>447</v>
      </c>
      <c r="L64" s="15">
        <f>Лист1!O90</f>
        <v>7.3749999999999996E-2</v>
      </c>
      <c r="M64" s="29">
        <f>Лист1!P90</f>
        <v>848.78048780487836</v>
      </c>
      <c r="N64" s="11">
        <v>20</v>
      </c>
      <c r="O64" s="34">
        <f>Лист1!I89</f>
        <v>7.9456018518518523E-2</v>
      </c>
      <c r="P64" s="29">
        <f>Лист1!J89</f>
        <v>796.24758898825166</v>
      </c>
      <c r="Q64" s="29">
        <f>G64+J64+M64+P64</f>
        <v>2257.6833103827221</v>
      </c>
    </row>
    <row r="65" spans="1:17">
      <c r="A65" s="5">
        <v>13</v>
      </c>
      <c r="B65" s="6" t="s">
        <v>65</v>
      </c>
      <c r="C65" s="11" t="s">
        <v>32</v>
      </c>
      <c r="D65" s="13">
        <v>33162</v>
      </c>
      <c r="E65" s="11">
        <v>30</v>
      </c>
      <c r="F65" s="32">
        <f>Лист1!K184</f>
        <v>7.9560185185185192E-2</v>
      </c>
      <c r="G65" s="29">
        <f>Лист1!L184</f>
        <v>624.37462477486497</v>
      </c>
      <c r="H65" s="11"/>
      <c r="I65" s="11"/>
      <c r="J65" s="11">
        <v>0</v>
      </c>
      <c r="K65" s="11" t="s">
        <v>446</v>
      </c>
      <c r="L65" s="15">
        <f>Лист1!O185</f>
        <v>0.14113425925925926</v>
      </c>
      <c r="M65" s="29">
        <f>Лист1!P185</f>
        <v>798.5023154990638</v>
      </c>
      <c r="N65" s="11">
        <v>20</v>
      </c>
      <c r="O65" s="15">
        <f>Лист1!I186</f>
        <v>7.7280092592592595E-2</v>
      </c>
      <c r="P65" s="29">
        <f>Лист1!J186</f>
        <v>829.2126950727685</v>
      </c>
      <c r="Q65" s="29">
        <f>G65+J65+M65+P65</f>
        <v>2252.0896353466974</v>
      </c>
    </row>
    <row r="66" spans="1:17">
      <c r="A66" s="12">
        <v>14</v>
      </c>
      <c r="B66" s="1" t="s">
        <v>391</v>
      </c>
      <c r="C66" s="5" t="s">
        <v>5</v>
      </c>
      <c r="D66" s="9">
        <v>31931</v>
      </c>
      <c r="E66" s="11">
        <v>10</v>
      </c>
      <c r="F66" s="2">
        <v>4.7222222222222221E-2</v>
      </c>
      <c r="G66" s="33">
        <v>20</v>
      </c>
      <c r="H66" s="11">
        <v>21</v>
      </c>
      <c r="I66" s="15">
        <f>Лист1!J122</f>
        <v>8.0682870370370363E-2</v>
      </c>
      <c r="J66" s="29">
        <f>Лист1!K122</f>
        <v>625.86240883106643</v>
      </c>
      <c r="K66" s="11" t="s">
        <v>447</v>
      </c>
      <c r="L66" s="15">
        <f>Лист1!O124</f>
        <v>7.9861111111111105E-2</v>
      </c>
      <c r="M66" s="29">
        <f>Лист1!P124</f>
        <v>753.38753387533905</v>
      </c>
      <c r="N66" s="11">
        <v>10</v>
      </c>
      <c r="O66" s="30">
        <v>3.8495370370370367E-2</v>
      </c>
      <c r="P66" s="29">
        <f>Лист1!I125</f>
        <v>759.41812756434172</v>
      </c>
      <c r="Q66" s="29">
        <f>G66+J66+M66+P66</f>
        <v>2158.6680702707472</v>
      </c>
    </row>
    <row r="67" spans="1:17">
      <c r="A67" s="5">
        <v>15</v>
      </c>
      <c r="B67" s="1" t="s">
        <v>61</v>
      </c>
      <c r="C67" s="5" t="s">
        <v>32</v>
      </c>
      <c r="D67" s="9">
        <v>30789</v>
      </c>
      <c r="E67" s="11">
        <v>30</v>
      </c>
      <c r="F67" s="32">
        <f>Лист1!K137</f>
        <v>7.1851851851851861E-2</v>
      </c>
      <c r="G67" s="29">
        <f>Лист1!L137</f>
        <v>757.65459275565331</v>
      </c>
      <c r="H67" s="11">
        <v>21</v>
      </c>
      <c r="I67" s="15">
        <f>Лист1!J136</f>
        <v>7.3888888888888893E-2</v>
      </c>
      <c r="J67" s="29">
        <f>Лист1!K136</f>
        <v>741.57303370786497</v>
      </c>
      <c r="K67" s="11"/>
      <c r="L67" s="11"/>
      <c r="M67" s="11">
        <v>0</v>
      </c>
      <c r="N67" s="11">
        <v>20</v>
      </c>
      <c r="O67" s="15">
        <f>Лист1!I138</f>
        <v>9.0312500000000004E-2</v>
      </c>
      <c r="P67" s="29">
        <f>Лист1!J138</f>
        <v>631.77275118358739</v>
      </c>
      <c r="Q67" s="29">
        <f>G67+J67+M67+P67</f>
        <v>2131.0003776471058</v>
      </c>
    </row>
    <row r="68" spans="1:17">
      <c r="A68" s="5">
        <v>16</v>
      </c>
      <c r="B68" s="1" t="s">
        <v>60</v>
      </c>
      <c r="C68" s="5" t="s">
        <v>0</v>
      </c>
      <c r="D68" s="9">
        <v>33972</v>
      </c>
      <c r="E68" s="11">
        <v>30</v>
      </c>
      <c r="F68" s="32">
        <f>Лист1!K134</f>
        <v>0.10601851851851853</v>
      </c>
      <c r="G68" s="29">
        <f>Лист1!L134</f>
        <v>166.90014008405041</v>
      </c>
      <c r="H68" s="11">
        <v>21</v>
      </c>
      <c r="I68" s="15">
        <f>Лист1!J132</f>
        <v>8.3113425925925924E-2</v>
      </c>
      <c r="J68" s="29">
        <f>Лист1!K132</f>
        <v>584.4667849398777</v>
      </c>
      <c r="K68" s="11" t="s">
        <v>447</v>
      </c>
      <c r="L68" s="15">
        <f>Лист1!O135</f>
        <v>9.476851851851853E-2</v>
      </c>
      <c r="M68" s="29">
        <f>Лист1!P135</f>
        <v>520.68654019873532</v>
      </c>
      <c r="N68" s="11">
        <v>10</v>
      </c>
      <c r="O68" s="30">
        <v>4.2476851851851849E-2</v>
      </c>
      <c r="P68" s="29">
        <f>Лист1!I133</f>
        <v>631.10779559865728</v>
      </c>
      <c r="Q68" s="29">
        <f>G68+J68+M68+P68</f>
        <v>1903.1612608213206</v>
      </c>
    </row>
    <row r="69" spans="1:17">
      <c r="A69" s="5">
        <v>17</v>
      </c>
      <c r="B69" s="1" t="s">
        <v>416</v>
      </c>
      <c r="C69" s="5" t="s">
        <v>3</v>
      </c>
      <c r="D69" s="9">
        <v>31454</v>
      </c>
      <c r="E69" s="11"/>
      <c r="F69" s="32"/>
      <c r="G69" s="11">
        <v>0</v>
      </c>
      <c r="H69" s="11">
        <v>21</v>
      </c>
      <c r="I69" s="15">
        <f>Лист1!J116</f>
        <v>6.5300925925925915E-2</v>
      </c>
      <c r="J69" s="29">
        <f>Лист1!K116</f>
        <v>887.83757145673189</v>
      </c>
      <c r="K69" s="11"/>
      <c r="L69" s="11"/>
      <c r="M69" s="11">
        <v>0</v>
      </c>
      <c r="N69" s="11">
        <v>20</v>
      </c>
      <c r="O69" s="34">
        <f>Лист1!I117</f>
        <v>6.6006944444444438E-2</v>
      </c>
      <c r="P69" s="29">
        <f>Лист1!J117</f>
        <v>1000</v>
      </c>
      <c r="Q69" s="29">
        <f>G69+J69+M69+P69</f>
        <v>1887.8375714567319</v>
      </c>
    </row>
    <row r="70" spans="1:17">
      <c r="A70" s="5">
        <v>18</v>
      </c>
      <c r="B70" s="6" t="s">
        <v>15</v>
      </c>
      <c r="C70" s="11" t="s">
        <v>5</v>
      </c>
      <c r="D70" s="13">
        <v>27102</v>
      </c>
      <c r="E70" s="11">
        <v>10</v>
      </c>
      <c r="F70" s="2">
        <v>2.0254629629629629E-2</v>
      </c>
      <c r="G70" s="29">
        <f>Лист1!J100</f>
        <v>984.32965757399882</v>
      </c>
      <c r="H70" s="11"/>
      <c r="I70" s="11"/>
      <c r="J70" s="11">
        <v>0</v>
      </c>
      <c r="K70" s="11" t="s">
        <v>447</v>
      </c>
      <c r="L70" s="15">
        <f>Лист1!O101</f>
        <v>7.0358796296296294E-2</v>
      </c>
      <c r="M70" s="29">
        <f>Лист1!P101</f>
        <v>901.71635049683846</v>
      </c>
      <c r="N70" s="11"/>
      <c r="O70" s="11"/>
      <c r="P70" s="11">
        <v>0</v>
      </c>
      <c r="Q70" s="29">
        <f>G70+J70+M70+P70</f>
        <v>1886.0460080708372</v>
      </c>
    </row>
    <row r="71" spans="1:17">
      <c r="A71" s="5">
        <v>19</v>
      </c>
      <c r="B71" s="10" t="s">
        <v>347</v>
      </c>
      <c r="C71" s="14" t="s">
        <v>4</v>
      </c>
      <c r="D71" s="13">
        <v>27552</v>
      </c>
      <c r="E71" s="11"/>
      <c r="F71" s="32"/>
      <c r="G71" s="11">
        <v>0</v>
      </c>
      <c r="H71" s="11">
        <v>21</v>
      </c>
      <c r="I71" s="15">
        <f>Лист1!J120</f>
        <v>7.0694444444444449E-2</v>
      </c>
      <c r="J71" s="29">
        <f>Лист1!K120</f>
        <v>795.97871082199867</v>
      </c>
      <c r="K71" s="11" t="s">
        <v>445</v>
      </c>
      <c r="L71" s="15">
        <f>Лист1!O121</f>
        <v>3.6701388888888888E-2</v>
      </c>
      <c r="M71" s="29">
        <f>Лист1!P121</f>
        <v>945.46059195211171</v>
      </c>
      <c r="N71" s="11"/>
      <c r="O71" s="11"/>
      <c r="P71" s="11">
        <v>0</v>
      </c>
      <c r="Q71" s="29">
        <f>G71+J71+M71+P71</f>
        <v>1741.4393027741103</v>
      </c>
    </row>
    <row r="72" spans="1:17">
      <c r="A72" s="5">
        <v>20</v>
      </c>
      <c r="B72" s="1" t="s">
        <v>105</v>
      </c>
      <c r="C72" s="5" t="s">
        <v>451</v>
      </c>
      <c r="D72" s="5">
        <v>1984</v>
      </c>
      <c r="E72" s="11">
        <v>50</v>
      </c>
      <c r="F72" s="32">
        <f>Лист1!K154</f>
        <v>0.10543981481481485</v>
      </c>
      <c r="G72" s="29">
        <f>Лист1!L154</f>
        <v>952.39190432382668</v>
      </c>
      <c r="H72" s="11">
        <v>10</v>
      </c>
      <c r="I72" s="15">
        <v>3.1655092592592596E-2</v>
      </c>
      <c r="J72" s="29">
        <f>Лист1!J153</f>
        <v>776.83363148479407</v>
      </c>
      <c r="K72" s="11"/>
      <c r="L72" s="11"/>
      <c r="M72" s="11">
        <v>0</v>
      </c>
      <c r="N72" s="11"/>
      <c r="O72" s="11"/>
      <c r="P72" s="11">
        <v>0</v>
      </c>
      <c r="Q72" s="29">
        <f>G72+J72+M72+P72</f>
        <v>1729.2255358086209</v>
      </c>
    </row>
    <row r="73" spans="1:17">
      <c r="A73" s="5">
        <v>21</v>
      </c>
      <c r="B73" s="10" t="s">
        <v>370</v>
      </c>
      <c r="C73" s="14" t="s">
        <v>5</v>
      </c>
      <c r="D73" s="52" t="s">
        <v>371</v>
      </c>
      <c r="E73" s="11"/>
      <c r="F73" s="32"/>
      <c r="G73" s="11">
        <v>0</v>
      </c>
      <c r="H73" s="11">
        <v>21</v>
      </c>
      <c r="I73" s="15">
        <f>Лист1!J196</f>
        <v>7.5173611111111108E-2</v>
      </c>
      <c r="J73" s="29">
        <f>Лист1!K196</f>
        <v>719.69248965109409</v>
      </c>
      <c r="K73" s="11" t="s">
        <v>447</v>
      </c>
      <c r="L73" s="15">
        <f>Лист1!O197</f>
        <v>6.627314814814815E-2</v>
      </c>
      <c r="M73" s="29">
        <f>Лист1!P197</f>
        <v>965.49232158988275</v>
      </c>
      <c r="N73" s="11"/>
      <c r="O73" s="11"/>
      <c r="P73" s="11">
        <v>0</v>
      </c>
      <c r="Q73" s="29">
        <f>G73+J73+M73+P73</f>
        <v>1685.1848112409768</v>
      </c>
    </row>
    <row r="74" spans="1:17">
      <c r="A74" s="5">
        <v>22</v>
      </c>
      <c r="B74" s="1" t="s">
        <v>413</v>
      </c>
      <c r="C74" s="5" t="s">
        <v>5</v>
      </c>
      <c r="D74" s="9">
        <v>34186</v>
      </c>
      <c r="E74" s="11"/>
      <c r="F74" s="32"/>
      <c r="G74" s="11">
        <v>0</v>
      </c>
      <c r="H74" s="11"/>
      <c r="I74" s="11"/>
      <c r="J74" s="11">
        <v>0</v>
      </c>
      <c r="K74" s="11" t="s">
        <v>445</v>
      </c>
      <c r="L74" s="15">
        <f>Лист1!O143</f>
        <v>3.9548611111111111E-2</v>
      </c>
      <c r="M74" s="29">
        <f>Лист1!P143</f>
        <v>863.65147988027923</v>
      </c>
      <c r="N74" s="11">
        <v>20</v>
      </c>
      <c r="O74" s="34">
        <f>Лист1!I144</f>
        <v>7.7962962962962956E-2</v>
      </c>
      <c r="P74" s="29">
        <f>Лист1!J144</f>
        <v>818.86726284411714</v>
      </c>
      <c r="Q74" s="29">
        <f>G74+J74+M74+P74</f>
        <v>1682.5187427243964</v>
      </c>
    </row>
    <row r="75" spans="1:17">
      <c r="A75" s="5">
        <v>23</v>
      </c>
      <c r="B75" s="16" t="s">
        <v>372</v>
      </c>
      <c r="C75" s="51" t="s">
        <v>5</v>
      </c>
      <c r="D75" s="13">
        <v>30105</v>
      </c>
      <c r="E75" s="11"/>
      <c r="F75" s="32"/>
      <c r="G75" s="11">
        <v>0</v>
      </c>
      <c r="H75" s="11"/>
      <c r="I75" s="11"/>
      <c r="J75" s="11">
        <v>0</v>
      </c>
      <c r="K75" s="11" t="s">
        <v>447</v>
      </c>
      <c r="L75" s="15">
        <f>Лист1!O92</f>
        <v>7.3252314814814812E-2</v>
      </c>
      <c r="M75" s="29">
        <f>Лист1!P92</f>
        <v>856.5492321589885</v>
      </c>
      <c r="N75" s="11">
        <v>20</v>
      </c>
      <c r="O75" s="34">
        <f>Лист1!I91</f>
        <v>7.946759259259259E-2</v>
      </c>
      <c r="P75" s="29">
        <f>Лист1!J91</f>
        <v>796.07224267929143</v>
      </c>
      <c r="Q75" s="29">
        <f>G75+J75+M75+P75</f>
        <v>1652.6214748382799</v>
      </c>
    </row>
    <row r="76" spans="1:17">
      <c r="A76" s="5">
        <v>24</v>
      </c>
      <c r="B76" s="1" t="s">
        <v>113</v>
      </c>
      <c r="C76" s="5" t="s">
        <v>5</v>
      </c>
      <c r="D76" s="9">
        <v>29584</v>
      </c>
      <c r="E76" s="11">
        <v>50</v>
      </c>
      <c r="F76" s="15">
        <f>Лист1!K177</f>
        <v>0.12908564814814816</v>
      </c>
      <c r="G76" s="29">
        <f>Лист1!L177</f>
        <v>717.45630174793007</v>
      </c>
      <c r="H76" s="11"/>
      <c r="I76" s="11"/>
      <c r="J76" s="11">
        <v>0</v>
      </c>
      <c r="K76" s="11"/>
      <c r="L76" s="11"/>
      <c r="M76" s="11">
        <v>0</v>
      </c>
      <c r="N76" s="11">
        <v>10</v>
      </c>
      <c r="O76" s="30">
        <v>3.3576388888888892E-2</v>
      </c>
      <c r="P76" s="29">
        <f>Лист1!I178</f>
        <v>917.94106676613183</v>
      </c>
      <c r="Q76" s="29">
        <f>G76+J76+M76+P76</f>
        <v>1635.3973685140618</v>
      </c>
    </row>
    <row r="77" spans="1:17">
      <c r="A77" s="5">
        <v>25</v>
      </c>
      <c r="B77" s="1" t="s">
        <v>17</v>
      </c>
      <c r="C77" s="5" t="s">
        <v>3</v>
      </c>
      <c r="D77" s="5">
        <v>1993</v>
      </c>
      <c r="E77" s="11">
        <v>10</v>
      </c>
      <c r="F77" s="2">
        <v>2.3032407407407404E-2</v>
      </c>
      <c r="G77" s="29">
        <f>Лист1!J150</f>
        <v>845.03772489843311</v>
      </c>
      <c r="H77" s="11">
        <v>21</v>
      </c>
      <c r="I77" s="15">
        <f>Лист1!J149</f>
        <v>7.1574074074074082E-2</v>
      </c>
      <c r="J77" s="29">
        <f>Лист1!K149</f>
        <v>780.99743741375892</v>
      </c>
      <c r="K77" s="11"/>
      <c r="L77" s="11"/>
      <c r="M77" s="11">
        <v>0</v>
      </c>
      <c r="N77" s="11"/>
      <c r="O77" s="11"/>
      <c r="P77" s="11">
        <v>0</v>
      </c>
      <c r="Q77" s="29">
        <f>G77+J77+M77+P77</f>
        <v>1626.0351623121919</v>
      </c>
    </row>
    <row r="78" spans="1:17">
      <c r="A78" s="5">
        <v>26</v>
      </c>
      <c r="B78" s="6" t="s">
        <v>375</v>
      </c>
      <c r="C78" s="11" t="s">
        <v>5</v>
      </c>
      <c r="D78" s="13">
        <v>29536</v>
      </c>
      <c r="E78" s="11">
        <v>30</v>
      </c>
      <c r="F78" s="32">
        <f>Лист1!K194</f>
        <v>9.2569444444444454E-2</v>
      </c>
      <c r="G78" s="29">
        <f>Лист1!L194</f>
        <v>399.4396637982789</v>
      </c>
      <c r="H78" s="11">
        <v>21</v>
      </c>
      <c r="I78" s="15">
        <f>Лист1!J193</f>
        <v>9.2615740740740748E-2</v>
      </c>
      <c r="J78" s="29">
        <f>Лист1!K193</f>
        <v>422.62960772718293</v>
      </c>
      <c r="K78" s="11" t="s">
        <v>447</v>
      </c>
      <c r="L78" s="15">
        <f>Лист1!O195</f>
        <v>8.1481481481481474E-2</v>
      </c>
      <c r="M78" s="29">
        <f>Лист1!P195</f>
        <v>728.09394760614293</v>
      </c>
      <c r="N78" s="11"/>
      <c r="O78" s="11"/>
      <c r="P78" s="11">
        <v>0</v>
      </c>
      <c r="Q78" s="29">
        <f>G78+J78+M78+P78</f>
        <v>1550.1632191316048</v>
      </c>
    </row>
    <row r="79" spans="1:17">
      <c r="A79" s="5">
        <v>27</v>
      </c>
      <c r="B79" s="1" t="s">
        <v>415</v>
      </c>
      <c r="C79" s="5" t="s">
        <v>5</v>
      </c>
      <c r="D79" s="9">
        <v>34322</v>
      </c>
      <c r="E79" s="11"/>
      <c r="F79" s="32"/>
      <c r="G79" s="11">
        <v>0</v>
      </c>
      <c r="H79" s="11"/>
      <c r="I79" s="11"/>
      <c r="J79" s="11">
        <v>0</v>
      </c>
      <c r="K79" s="11" t="s">
        <v>447</v>
      </c>
      <c r="L79" s="15">
        <f>Лист1!O181</f>
        <v>7.6076388888888888E-2</v>
      </c>
      <c r="M79" s="29">
        <f>Лист1!P181</f>
        <v>812.46612466124679</v>
      </c>
      <c r="N79" s="11">
        <v>20</v>
      </c>
      <c r="O79" s="15">
        <f>Лист1!I182</f>
        <v>8.3472222222222225E-2</v>
      </c>
      <c r="P79" s="29">
        <f>Лист1!J182</f>
        <v>735.40241977906339</v>
      </c>
      <c r="Q79" s="29">
        <f>G79+J79+M79+P79</f>
        <v>1547.8685444403102</v>
      </c>
    </row>
    <row r="80" spans="1:17">
      <c r="A80" s="5">
        <v>28</v>
      </c>
      <c r="B80" s="1" t="s">
        <v>121</v>
      </c>
      <c r="C80" s="5" t="s">
        <v>5</v>
      </c>
      <c r="D80" s="9">
        <v>27857</v>
      </c>
      <c r="E80" s="11"/>
      <c r="F80" s="32"/>
      <c r="G80" s="11">
        <v>0</v>
      </c>
      <c r="H80" s="11">
        <v>10</v>
      </c>
      <c r="I80" s="15">
        <v>3.3472222222222223E-2</v>
      </c>
      <c r="J80" s="29">
        <f>Лист1!J107</f>
        <v>706.61896243291574</v>
      </c>
      <c r="K80" s="11"/>
      <c r="L80" s="11"/>
      <c r="M80" s="11">
        <v>0</v>
      </c>
      <c r="N80" s="11">
        <v>20</v>
      </c>
      <c r="O80" s="34">
        <f>Лист1!I109</f>
        <v>7.8310185185185191E-2</v>
      </c>
      <c r="P80" s="29">
        <f>Лист1!J109</f>
        <v>813.60687357531106</v>
      </c>
      <c r="Q80" s="29">
        <f>G80+J80+M80+P80</f>
        <v>1520.2258360082269</v>
      </c>
    </row>
    <row r="81" spans="1:17">
      <c r="A81" s="5">
        <v>29</v>
      </c>
      <c r="B81" s="1" t="s">
        <v>59</v>
      </c>
      <c r="C81" s="5" t="s">
        <v>4</v>
      </c>
      <c r="D81" s="9">
        <v>34577</v>
      </c>
      <c r="E81" s="11">
        <v>30</v>
      </c>
      <c r="F81" s="32">
        <f>Лист1!K180</f>
        <v>6.9953703703703712E-2</v>
      </c>
      <c r="G81" s="29">
        <f>Лист1!L180</f>
        <v>790.47428457074238</v>
      </c>
      <c r="H81" s="11">
        <v>10</v>
      </c>
      <c r="I81" s="15">
        <v>3.30787037037037E-2</v>
      </c>
      <c r="J81" s="29">
        <f>Лист1!J179</f>
        <v>721.8246869409661</v>
      </c>
      <c r="K81" s="11"/>
      <c r="L81" s="11"/>
      <c r="M81" s="11">
        <v>0</v>
      </c>
      <c r="N81" s="11"/>
      <c r="O81" s="11"/>
      <c r="P81" s="11">
        <v>0</v>
      </c>
      <c r="Q81" s="29">
        <f>G81+J81+M81+P81</f>
        <v>1512.2989715117085</v>
      </c>
    </row>
    <row r="82" spans="1:17">
      <c r="A82" s="5">
        <v>30</v>
      </c>
      <c r="B82" s="1" t="s">
        <v>71</v>
      </c>
      <c r="C82" s="5" t="s">
        <v>5</v>
      </c>
      <c r="D82" s="9">
        <v>27330</v>
      </c>
      <c r="E82" s="11">
        <v>30</v>
      </c>
      <c r="F82" s="32">
        <f>Лист1!K189</f>
        <v>7.0925925925925934E-2</v>
      </c>
      <c r="G82" s="29">
        <f>Лист1!L189</f>
        <v>773.66419851911132</v>
      </c>
      <c r="H82" s="11">
        <v>10</v>
      </c>
      <c r="I82" s="15">
        <f>Лист1!I190</f>
        <v>3.622685185185185E-2</v>
      </c>
      <c r="J82" s="29">
        <f>Лист1!J190</f>
        <v>600.17889087656533</v>
      </c>
      <c r="K82" s="11"/>
      <c r="L82" s="11"/>
      <c r="M82" s="11">
        <v>0</v>
      </c>
      <c r="N82" s="11"/>
      <c r="O82" s="11"/>
      <c r="P82" s="11">
        <v>0</v>
      </c>
      <c r="Q82" s="29">
        <f>G82+J82+M82+P82</f>
        <v>1373.8430893956765</v>
      </c>
    </row>
    <row r="83" spans="1:17">
      <c r="A83" s="5">
        <v>31</v>
      </c>
      <c r="B83" s="1" t="s">
        <v>419</v>
      </c>
      <c r="C83" s="5" t="s">
        <v>5</v>
      </c>
      <c r="D83" s="9">
        <v>31202</v>
      </c>
      <c r="E83" s="11"/>
      <c r="F83" s="32"/>
      <c r="G83" s="11">
        <v>0</v>
      </c>
      <c r="H83" s="11">
        <v>21</v>
      </c>
      <c r="I83" s="15">
        <f>Лист1!J165</f>
        <v>8.0150462962962965E-2</v>
      </c>
      <c r="J83" s="29">
        <f>Лист1!K165</f>
        <v>634.93002168342196</v>
      </c>
      <c r="K83" s="11"/>
      <c r="L83" s="11"/>
      <c r="M83" s="11">
        <v>0</v>
      </c>
      <c r="N83" s="11">
        <v>20</v>
      </c>
      <c r="O83" s="15">
        <f>Лист1!I166</f>
        <v>8.7789351851851841E-2</v>
      </c>
      <c r="P83" s="29">
        <f>Лист1!J166</f>
        <v>669.99824653691053</v>
      </c>
      <c r="Q83" s="29">
        <f>G83+J83+M83+P83</f>
        <v>1304.9282682203325</v>
      </c>
    </row>
    <row r="84" spans="1:17">
      <c r="A84" s="5">
        <v>32</v>
      </c>
      <c r="B84" s="1" t="s">
        <v>86</v>
      </c>
      <c r="C84" s="5" t="s">
        <v>5</v>
      </c>
      <c r="D84" s="9">
        <v>25648</v>
      </c>
      <c r="E84" s="11">
        <v>30</v>
      </c>
      <c r="F84" s="32">
        <f>Лист1!K192</f>
        <v>7.722222222222222E-2</v>
      </c>
      <c r="G84" s="29">
        <f>Лист1!L192</f>
        <v>664.79887932759675</v>
      </c>
      <c r="H84" s="11">
        <v>10</v>
      </c>
      <c r="I84" s="15">
        <v>3.5381944444444445E-2</v>
      </c>
      <c r="J84" s="29">
        <f>Лист1!J191</f>
        <v>632.82647584973154</v>
      </c>
      <c r="K84" s="11"/>
      <c r="L84" s="11"/>
      <c r="M84" s="11">
        <v>0</v>
      </c>
      <c r="N84" s="11"/>
      <c r="O84" s="11"/>
      <c r="P84" s="11">
        <v>0</v>
      </c>
      <c r="Q84" s="29">
        <f>G84+J84+M84+P84</f>
        <v>1297.6253551773284</v>
      </c>
    </row>
    <row r="85" spans="1:17">
      <c r="A85" s="5">
        <v>33</v>
      </c>
      <c r="B85" s="6" t="s">
        <v>368</v>
      </c>
      <c r="C85" s="11" t="s">
        <v>0</v>
      </c>
      <c r="D85" s="13">
        <v>32670</v>
      </c>
      <c r="E85" s="11"/>
      <c r="F85" s="32"/>
      <c r="G85" s="11">
        <v>0</v>
      </c>
      <c r="H85" s="11"/>
      <c r="I85" s="11"/>
      <c r="J85" s="11">
        <v>0</v>
      </c>
      <c r="K85" s="11" t="s">
        <v>447</v>
      </c>
      <c r="L85" s="15">
        <f>Лист1!O199</f>
        <v>7.7893518518518529E-2</v>
      </c>
      <c r="M85" s="29">
        <f>Лист1!P199</f>
        <v>784.10117434507674</v>
      </c>
      <c r="N85" s="11">
        <v>10</v>
      </c>
      <c r="O85" s="30">
        <v>4.6215277777777779E-2</v>
      </c>
      <c r="P85" s="29">
        <f>Лист1!I198</f>
        <v>510.6303618052965</v>
      </c>
      <c r="Q85" s="29">
        <f>G85+J85+M85+P85</f>
        <v>1294.7315361503734</v>
      </c>
    </row>
    <row r="86" spans="1:17">
      <c r="A86" s="5">
        <v>34</v>
      </c>
      <c r="B86" s="1" t="s">
        <v>84</v>
      </c>
      <c r="C86" s="5" t="s">
        <v>85</v>
      </c>
      <c r="D86" s="9">
        <v>22872</v>
      </c>
      <c r="E86" s="11">
        <v>30</v>
      </c>
      <c r="F86" s="32">
        <f>Лист1!K111</f>
        <v>7.3090277777777796E-2</v>
      </c>
      <c r="G86" s="29">
        <f>Лист1!L111</f>
        <v>736.24174504702796</v>
      </c>
      <c r="H86" s="11">
        <v>10</v>
      </c>
      <c r="I86" s="15">
        <v>3.7453703703703704E-2</v>
      </c>
      <c r="J86" s="29">
        <f>Лист1!J110</f>
        <v>552.77280858676204</v>
      </c>
      <c r="K86" s="11"/>
      <c r="L86" s="11"/>
      <c r="M86" s="11">
        <v>0</v>
      </c>
      <c r="N86" s="11"/>
      <c r="O86" s="11"/>
      <c r="P86" s="11">
        <v>0</v>
      </c>
      <c r="Q86" s="29">
        <f>G86+J86+M86+P86</f>
        <v>1289.01455363379</v>
      </c>
    </row>
    <row r="87" spans="1:17">
      <c r="A87" s="5">
        <v>35</v>
      </c>
      <c r="B87" s="1" t="s">
        <v>420</v>
      </c>
      <c r="C87" s="5" t="s">
        <v>5</v>
      </c>
      <c r="D87" s="9">
        <v>23219</v>
      </c>
      <c r="E87" s="11">
        <v>30</v>
      </c>
      <c r="F87" s="32">
        <f>Лист1!K95</f>
        <v>8.0879629629629635E-2</v>
      </c>
      <c r="G87" s="29">
        <f>Лист1!L95</f>
        <v>601.56093656193718</v>
      </c>
      <c r="H87" s="11"/>
      <c r="I87" s="11"/>
      <c r="J87" s="11">
        <v>0</v>
      </c>
      <c r="K87" s="11"/>
      <c r="L87" s="11"/>
      <c r="M87" s="11">
        <v>0</v>
      </c>
      <c r="N87" s="11">
        <v>20</v>
      </c>
      <c r="O87" s="15">
        <f>Лист1!I94</f>
        <v>8.7800925925925921E-2</v>
      </c>
      <c r="P87" s="29">
        <f>Лист1!J94</f>
        <v>669.82290022795007</v>
      </c>
      <c r="Q87" s="29">
        <f>G87+J87+M87+P87</f>
        <v>1271.3838367898873</v>
      </c>
    </row>
    <row r="88" spans="1:17">
      <c r="A88" s="5">
        <v>36</v>
      </c>
      <c r="B88" s="1" t="s">
        <v>91</v>
      </c>
      <c r="C88" s="5" t="s">
        <v>5</v>
      </c>
      <c r="D88" s="9">
        <v>20708</v>
      </c>
      <c r="E88" s="11">
        <v>30</v>
      </c>
      <c r="F88" s="32">
        <f>Лист1!K127</f>
        <v>7.8738425925925934E-2</v>
      </c>
      <c r="G88" s="29">
        <f>Лист1!L127</f>
        <v>638.58314988993391</v>
      </c>
      <c r="H88" s="11">
        <v>21</v>
      </c>
      <c r="I88" s="15">
        <f>Лист1!J126</f>
        <v>8.099537037037037E-2</v>
      </c>
      <c r="J88" s="29">
        <f>Лист1!K126</f>
        <v>620.54011433077073</v>
      </c>
      <c r="K88" s="11"/>
      <c r="L88" s="11"/>
      <c r="M88" s="11">
        <v>0</v>
      </c>
      <c r="N88" s="11"/>
      <c r="O88" s="11"/>
      <c r="P88" s="11">
        <v>0</v>
      </c>
      <c r="Q88" s="29">
        <f>G88+J88+M88+P88</f>
        <v>1259.1232642207046</v>
      </c>
    </row>
    <row r="89" spans="1:17">
      <c r="A89" s="5">
        <v>37</v>
      </c>
      <c r="B89" s="6" t="s">
        <v>373</v>
      </c>
      <c r="C89" s="11" t="s">
        <v>374</v>
      </c>
      <c r="D89" s="13">
        <v>26652</v>
      </c>
      <c r="E89" s="11">
        <v>30</v>
      </c>
      <c r="F89" s="32">
        <f>Лист1!K151</f>
        <v>8.9236111111111113E-2</v>
      </c>
      <c r="G89" s="29">
        <f>Лист1!L151</f>
        <v>457.07424454672798</v>
      </c>
      <c r="H89" s="11"/>
      <c r="I89" s="11"/>
      <c r="J89" s="11">
        <v>0</v>
      </c>
      <c r="K89" s="11" t="s">
        <v>447</v>
      </c>
      <c r="L89" s="15">
        <f>Лист1!O152</f>
        <v>7.9074074074074074E-2</v>
      </c>
      <c r="M89" s="29">
        <f>Лист1!P152</f>
        <v>765.67299006323424</v>
      </c>
      <c r="N89" s="11"/>
      <c r="O89" s="11"/>
      <c r="P89" s="11">
        <v>0</v>
      </c>
      <c r="Q89" s="29">
        <f>G89+J89+M89+P89</f>
        <v>1222.7472346099621</v>
      </c>
    </row>
    <row r="90" spans="1:17">
      <c r="A90" s="5">
        <v>38</v>
      </c>
      <c r="B90" s="1" t="s">
        <v>73</v>
      </c>
      <c r="C90" s="12" t="s">
        <v>0</v>
      </c>
      <c r="D90" s="8">
        <v>29228</v>
      </c>
      <c r="E90" s="11">
        <v>30</v>
      </c>
      <c r="F90" s="32">
        <f>Лист1!K106</f>
        <v>7.4537037037037054E-2</v>
      </c>
      <c r="G90" s="29">
        <f>Лист1!L106</f>
        <v>711.22673604162469</v>
      </c>
      <c r="H90" s="11">
        <v>10</v>
      </c>
      <c r="I90" s="15">
        <v>3.9212962962962963E-2</v>
      </c>
      <c r="J90" s="29">
        <f>Лист1!J105</f>
        <v>484.79427549194986</v>
      </c>
      <c r="K90" s="11"/>
      <c r="L90" s="11"/>
      <c r="M90" s="11">
        <v>0</v>
      </c>
      <c r="N90" s="11"/>
      <c r="O90" s="11"/>
      <c r="P90" s="11">
        <v>0</v>
      </c>
      <c r="Q90" s="29">
        <f>G90+J90+M90+P90</f>
        <v>1196.0210115335744</v>
      </c>
    </row>
    <row r="91" spans="1:17">
      <c r="A91" s="5">
        <v>39</v>
      </c>
      <c r="B91" s="1" t="s">
        <v>115</v>
      </c>
      <c r="C91" s="5" t="s">
        <v>5</v>
      </c>
      <c r="D91" s="5">
        <v>1979</v>
      </c>
      <c r="E91" s="11">
        <v>50</v>
      </c>
      <c r="F91" s="32">
        <f>Лист1!K160</f>
        <v>0.1310763888888889</v>
      </c>
      <c r="G91" s="29">
        <f>Лист1!L160</f>
        <v>697.67709291628341</v>
      </c>
      <c r="H91" s="11">
        <v>10</v>
      </c>
      <c r="I91" s="15">
        <v>3.9988425925925927E-2</v>
      </c>
      <c r="J91" s="29">
        <f>Лист1!J159</f>
        <v>454.83005366726269</v>
      </c>
      <c r="K91" s="11"/>
      <c r="L91" s="11"/>
      <c r="M91" s="11">
        <v>0</v>
      </c>
      <c r="N91" s="11"/>
      <c r="O91" s="11"/>
      <c r="P91" s="11">
        <v>0</v>
      </c>
      <c r="Q91" s="29">
        <f>G91+J91+M91+P91</f>
        <v>1152.507146583546</v>
      </c>
    </row>
    <row r="92" spans="1:17">
      <c r="A92" s="5">
        <v>40</v>
      </c>
      <c r="B92" s="1" t="s">
        <v>128</v>
      </c>
      <c r="C92" s="5" t="s">
        <v>129</v>
      </c>
      <c r="D92" s="9">
        <v>17523</v>
      </c>
      <c r="E92" s="11">
        <v>50</v>
      </c>
      <c r="F92" s="32">
        <f>Лист1!K162</f>
        <v>0.17675925925925928</v>
      </c>
      <c r="G92" s="29">
        <f>Лист1!L162</f>
        <v>243.79024839006425</v>
      </c>
      <c r="H92" s="11">
        <v>21</v>
      </c>
      <c r="I92" s="15">
        <f>Лист1!J161</f>
        <v>0.10945601851851851</v>
      </c>
      <c r="J92" s="29">
        <f>Лист1!K161</f>
        <v>135.8170707668047</v>
      </c>
      <c r="K92" s="11" t="s">
        <v>447</v>
      </c>
      <c r="L92" s="15">
        <f>Лист1!O163</f>
        <v>0.10784722222222222</v>
      </c>
      <c r="M92" s="29">
        <f>Лист1!P163</f>
        <v>316.53116531165335</v>
      </c>
      <c r="N92" s="11">
        <v>20</v>
      </c>
      <c r="O92" s="15">
        <f>Лист1!I164</f>
        <v>0.10201388888888889</v>
      </c>
      <c r="P92" s="29">
        <f>Лист1!J164</f>
        <v>454.49763282482888</v>
      </c>
      <c r="Q92" s="29">
        <f>G92+J92+M92+P92</f>
        <v>1150.6361172933512</v>
      </c>
    </row>
    <row r="93" spans="1:17">
      <c r="A93" s="5">
        <v>41</v>
      </c>
      <c r="B93" s="1" t="s">
        <v>69</v>
      </c>
      <c r="C93" s="5" t="s">
        <v>5</v>
      </c>
      <c r="D93" s="9">
        <v>32988</v>
      </c>
      <c r="E93" s="11">
        <v>30</v>
      </c>
      <c r="F93" s="32">
        <f>Лист1!K118</f>
        <v>9.284722222222222E-2</v>
      </c>
      <c r="G93" s="29">
        <f>Лист1!L118</f>
        <v>394.63678206924158</v>
      </c>
      <c r="H93" s="11"/>
      <c r="I93" s="11"/>
      <c r="J93" s="11">
        <v>0</v>
      </c>
      <c r="K93" s="11"/>
      <c r="L93" s="11"/>
      <c r="M93" s="11">
        <v>0</v>
      </c>
      <c r="N93" s="11">
        <v>10</v>
      </c>
      <c r="O93" s="30">
        <v>4.0046296296296295E-2</v>
      </c>
      <c r="P93" s="29">
        <f>Лист1!I119</f>
        <v>709.43677732189485</v>
      </c>
      <c r="Q93" s="29">
        <f>G93+J93+M93+P93</f>
        <v>1104.0735593911363</v>
      </c>
    </row>
    <row r="94" spans="1:17">
      <c r="A94" s="5">
        <v>42</v>
      </c>
      <c r="B94" s="1" t="s">
        <v>93</v>
      </c>
      <c r="C94" s="5" t="s">
        <v>5</v>
      </c>
      <c r="D94" s="9">
        <v>19954</v>
      </c>
      <c r="E94" s="11">
        <v>30</v>
      </c>
      <c r="F94" s="32">
        <f>Лист1!K172</f>
        <v>9.6111111111111119E-2</v>
      </c>
      <c r="G94" s="29">
        <f>Лист1!L172</f>
        <v>338.20292175305178</v>
      </c>
      <c r="H94" s="11">
        <v>21</v>
      </c>
      <c r="I94" s="15">
        <f>Лист1!J171</f>
        <v>7.7476851851851852E-2</v>
      </c>
      <c r="J94" s="29">
        <f>Лист1!K171</f>
        <v>680.46520796372943</v>
      </c>
      <c r="K94" s="11"/>
      <c r="L94" s="11"/>
      <c r="M94" s="11">
        <v>0</v>
      </c>
      <c r="N94" s="11"/>
      <c r="O94" s="11"/>
      <c r="P94" s="11">
        <v>0</v>
      </c>
      <c r="Q94" s="29">
        <f>G94+J94+M94+P94</f>
        <v>1018.6681297167812</v>
      </c>
    </row>
    <row r="95" spans="1:17">
      <c r="A95" s="5">
        <v>43</v>
      </c>
      <c r="B95" s="1" t="s">
        <v>68</v>
      </c>
      <c r="C95" s="5" t="s">
        <v>5</v>
      </c>
      <c r="D95" s="5">
        <v>1988</v>
      </c>
      <c r="E95" s="11">
        <v>30</v>
      </c>
      <c r="F95" s="32">
        <f>Лист1!K188</f>
        <v>9.2268518518518527E-2</v>
      </c>
      <c r="G95" s="29">
        <f>Лист1!L188</f>
        <v>404.64278567140275</v>
      </c>
      <c r="H95" s="11">
        <v>21</v>
      </c>
      <c r="I95" s="15">
        <f>Лист1!J187</f>
        <v>9.9710648148148159E-2</v>
      </c>
      <c r="J95" s="29">
        <f>Лист1!K187</f>
        <v>301.79381036861798</v>
      </c>
      <c r="K95" s="11"/>
      <c r="L95" s="11"/>
      <c r="M95" s="11">
        <v>0</v>
      </c>
      <c r="N95" s="11"/>
      <c r="O95" s="11"/>
      <c r="P95" s="11">
        <v>0</v>
      </c>
      <c r="Q95" s="29">
        <f>G95+J95+M95+P95</f>
        <v>706.43659604002073</v>
      </c>
    </row>
    <row r="96" spans="1:17">
      <c r="F96" s="35"/>
    </row>
    <row r="97" spans="1:17">
      <c r="F97" s="35"/>
    </row>
    <row r="98" spans="1:17">
      <c r="F98" s="35"/>
    </row>
    <row r="99" spans="1:17" ht="15.6">
      <c r="A99" s="1"/>
      <c r="B99" s="50" t="s">
        <v>450</v>
      </c>
      <c r="C99" s="6"/>
      <c r="D99" s="11"/>
      <c r="E99" s="11"/>
      <c r="F99" s="32"/>
      <c r="G99" s="11"/>
      <c r="H99" s="11"/>
      <c r="I99" s="32"/>
      <c r="J99" s="11"/>
      <c r="K99" s="11"/>
      <c r="L99" s="32"/>
      <c r="M99" s="11"/>
      <c r="N99" s="11"/>
      <c r="O99" s="32"/>
      <c r="P99" s="11"/>
      <c r="Q99" s="6"/>
    </row>
    <row r="100" spans="1:17">
      <c r="A100" s="1"/>
      <c r="B100" s="21" t="s">
        <v>448</v>
      </c>
      <c r="C100" s="6"/>
      <c r="D100" s="22"/>
      <c r="E100" s="11"/>
      <c r="F100" s="32"/>
      <c r="G100" s="11"/>
      <c r="H100" s="11"/>
      <c r="I100" s="32"/>
      <c r="J100" s="11"/>
      <c r="K100" s="11"/>
      <c r="L100" s="32"/>
      <c r="M100" s="11"/>
      <c r="N100" s="11"/>
      <c r="O100" s="32"/>
      <c r="P100" s="11"/>
      <c r="Q100" s="6"/>
    </row>
    <row r="101" spans="1:17">
      <c r="A101" s="20">
        <v>1</v>
      </c>
      <c r="B101" s="45" t="s">
        <v>363</v>
      </c>
      <c r="C101" s="11" t="s">
        <v>0</v>
      </c>
      <c r="D101" s="13">
        <v>30039</v>
      </c>
      <c r="E101" s="11">
        <v>10</v>
      </c>
      <c r="F101" s="32">
        <f>Лист2!I54</f>
        <v>3.9756944444444449E-2</v>
      </c>
      <c r="G101" s="29">
        <f>Лист2!J54</f>
        <v>144.24635332252822</v>
      </c>
      <c r="H101" s="11">
        <v>21</v>
      </c>
      <c r="I101" s="15">
        <f>Лист2!J51</f>
        <v>8.3611111111111122E-2</v>
      </c>
      <c r="J101" s="29">
        <f>Лист2!K51</f>
        <v>929.14319596798077</v>
      </c>
      <c r="K101" s="11" t="s">
        <v>445</v>
      </c>
      <c r="L101" s="15">
        <f>Лист2!O53</f>
        <v>4.5347222222222219E-2</v>
      </c>
      <c r="M101" s="29">
        <f>Лист2!P53</f>
        <v>800.36742192284134</v>
      </c>
      <c r="N101" s="11">
        <v>20</v>
      </c>
      <c r="O101" s="15">
        <f>Лист2!I52</f>
        <v>9.8206018518518512E-2</v>
      </c>
      <c r="P101" s="29">
        <f>Лист2!J52</f>
        <v>958.00073682917855</v>
      </c>
      <c r="Q101" s="31">
        <f>G101+J101+M101+P101</f>
        <v>2831.757708042529</v>
      </c>
    </row>
    <row r="102" spans="1:17">
      <c r="A102" s="20">
        <v>2</v>
      </c>
      <c r="B102" s="27" t="s">
        <v>424</v>
      </c>
      <c r="C102" s="11" t="s">
        <v>5</v>
      </c>
      <c r="D102" s="13">
        <v>24116</v>
      </c>
      <c r="E102" s="11">
        <v>30</v>
      </c>
      <c r="F102" s="32">
        <f>Лист2!K48</f>
        <v>8.8171296296296303E-2</v>
      </c>
      <c r="G102" s="29">
        <f>Лист2!L48</f>
        <v>641.09882268997501</v>
      </c>
      <c r="H102" s="11">
        <v>21</v>
      </c>
      <c r="I102" s="15">
        <f>Лист2!J46</f>
        <v>9.7129629629629635E-2</v>
      </c>
      <c r="J102" s="29">
        <f>Лист2!K46</f>
        <v>756.00355766380051</v>
      </c>
      <c r="K102" s="11"/>
      <c r="L102" s="11"/>
      <c r="M102" s="11">
        <v>0</v>
      </c>
      <c r="N102" s="11">
        <v>20</v>
      </c>
      <c r="O102" s="15">
        <f>Лист2!I47</f>
        <v>0.10832175925925926</v>
      </c>
      <c r="P102" s="29">
        <f>Лист2!J47</f>
        <v>850.66928650374552</v>
      </c>
      <c r="Q102" s="31">
        <f>G102+J102+M102+P102</f>
        <v>2247.7716668575213</v>
      </c>
    </row>
    <row r="103" spans="1:17">
      <c r="A103" s="20">
        <v>3</v>
      </c>
      <c r="B103" s="45" t="s">
        <v>380</v>
      </c>
      <c r="C103" s="11" t="s">
        <v>0</v>
      </c>
      <c r="D103" s="13">
        <v>24956</v>
      </c>
      <c r="E103" s="11"/>
      <c r="F103" s="32"/>
      <c r="G103" s="11">
        <v>0</v>
      </c>
      <c r="H103" s="11">
        <v>10</v>
      </c>
      <c r="I103" s="30">
        <v>3.9988425925925927E-2</v>
      </c>
      <c r="J103" s="29">
        <f>Лист2!J44</f>
        <v>815.96984235777927</v>
      </c>
      <c r="K103" s="11" t="s">
        <v>447</v>
      </c>
      <c r="L103" s="15">
        <f>Лист2!O45</f>
        <v>8.9293981481481474E-2</v>
      </c>
      <c r="M103" s="29">
        <f>Лист2!P45</f>
        <v>857.88304959289439</v>
      </c>
      <c r="N103" s="11"/>
      <c r="O103" s="11"/>
      <c r="P103" s="11">
        <v>0</v>
      </c>
      <c r="Q103" s="31">
        <f>G103+J103+M103+P103</f>
        <v>1673.8528919506737</v>
      </c>
    </row>
    <row r="104" spans="1:17">
      <c r="A104" s="5">
        <v>4</v>
      </c>
      <c r="B104" s="6" t="s">
        <v>423</v>
      </c>
      <c r="C104" s="11" t="s">
        <v>5</v>
      </c>
      <c r="D104" s="13">
        <v>29511</v>
      </c>
      <c r="E104" s="11"/>
      <c r="F104" s="32"/>
      <c r="G104" s="11">
        <v>0</v>
      </c>
      <c r="H104" s="11">
        <v>21</v>
      </c>
      <c r="I104" s="15">
        <f>Лист2!J49</f>
        <v>0.11172453703703704</v>
      </c>
      <c r="J104" s="29">
        <f>Лист2!K49</f>
        <v>569.07797213163326</v>
      </c>
      <c r="K104" s="11"/>
      <c r="L104" s="11"/>
      <c r="M104" s="11">
        <v>0</v>
      </c>
      <c r="N104" s="11">
        <v>20</v>
      </c>
      <c r="O104" s="15">
        <f>Лист2!I50</f>
        <v>0.10682870370370372</v>
      </c>
      <c r="P104" s="29">
        <f>Лист2!J50</f>
        <v>866.51111384010778</v>
      </c>
      <c r="Q104" s="29">
        <f>G104+J104+M104+P104</f>
        <v>1435.589085971741</v>
      </c>
    </row>
    <row r="105" spans="1:17">
      <c r="A105" s="5">
        <v>5</v>
      </c>
      <c r="B105" s="6" t="s">
        <v>52</v>
      </c>
      <c r="C105" s="11" t="s">
        <v>5</v>
      </c>
      <c r="D105" s="13">
        <v>27986</v>
      </c>
      <c r="E105" s="11">
        <v>10</v>
      </c>
      <c r="F105" s="2">
        <v>2.8738425925925928E-2</v>
      </c>
      <c r="G105" s="29">
        <f>Лист2!J58</f>
        <v>658.56293895191789</v>
      </c>
      <c r="H105" s="11">
        <v>21</v>
      </c>
      <c r="I105" s="15">
        <f>Лист2!J57</f>
        <v>9.6307870370370363E-2</v>
      </c>
      <c r="J105" s="29">
        <f>Лист2!K57</f>
        <v>766.52831307441431</v>
      </c>
      <c r="K105" s="11"/>
      <c r="L105" s="11"/>
      <c r="M105" s="11">
        <v>0</v>
      </c>
      <c r="N105" s="11"/>
      <c r="O105" s="11"/>
      <c r="P105" s="11">
        <v>0</v>
      </c>
      <c r="Q105" s="29">
        <f>G105+J105+M105+P105</f>
        <v>1425.0912520263323</v>
      </c>
    </row>
    <row r="106" spans="1:17">
      <c r="A106" s="5">
        <v>6</v>
      </c>
      <c r="B106" s="1" t="s">
        <v>102</v>
      </c>
      <c r="C106" s="5" t="s">
        <v>5</v>
      </c>
      <c r="D106" s="9">
        <v>23117</v>
      </c>
      <c r="E106" s="11">
        <v>30</v>
      </c>
      <c r="F106" s="32">
        <f>Лист2!K56</f>
        <v>0.10561342592592594</v>
      </c>
      <c r="G106" s="29">
        <f>Лист2!L56</f>
        <v>372.27970032108448</v>
      </c>
      <c r="H106" s="11">
        <v>10</v>
      </c>
      <c r="I106" s="30">
        <v>4.6319444444444441E-2</v>
      </c>
      <c r="J106" s="29">
        <f>Лист2!J55</f>
        <v>628.51267991775205</v>
      </c>
      <c r="K106" s="11"/>
      <c r="L106" s="11"/>
      <c r="M106" s="11">
        <v>0</v>
      </c>
      <c r="N106" s="11"/>
      <c r="O106" s="11"/>
      <c r="P106" s="11">
        <v>0</v>
      </c>
      <c r="Q106" s="29">
        <f>G106+J106+M106+P106</f>
        <v>1000.7923802388366</v>
      </c>
    </row>
    <row r="107" spans="1:17">
      <c r="F107" s="35"/>
    </row>
    <row r="108" spans="1:17">
      <c r="F108" s="35"/>
    </row>
    <row r="109" spans="1:17" ht="15.6">
      <c r="A109" s="5"/>
      <c r="B109" s="50" t="s">
        <v>452</v>
      </c>
      <c r="C109" s="6"/>
      <c r="D109" s="26"/>
      <c r="E109" s="11"/>
      <c r="F109" s="32"/>
      <c r="G109" s="11"/>
      <c r="H109" s="11"/>
      <c r="I109" s="32"/>
      <c r="J109" s="11"/>
      <c r="K109" s="11"/>
      <c r="L109" s="32"/>
      <c r="M109" s="11"/>
      <c r="N109" s="11"/>
      <c r="O109" s="32"/>
      <c r="P109" s="11"/>
      <c r="Q109" s="11"/>
    </row>
    <row r="110" spans="1:17">
      <c r="A110" s="5"/>
      <c r="B110" s="21" t="s">
        <v>440</v>
      </c>
      <c r="C110" s="6"/>
      <c r="D110" s="22"/>
      <c r="E110" s="11"/>
      <c r="F110" s="32"/>
      <c r="G110" s="11"/>
      <c r="H110" s="11"/>
      <c r="I110" s="32"/>
      <c r="J110" s="11"/>
      <c r="K110" s="11"/>
      <c r="L110" s="32"/>
      <c r="M110" s="11"/>
      <c r="N110" s="11"/>
      <c r="O110" s="32"/>
      <c r="P110" s="11"/>
      <c r="Q110" s="11"/>
    </row>
    <row r="111" spans="1:17">
      <c r="A111" s="20">
        <v>1</v>
      </c>
      <c r="B111" s="46" t="s">
        <v>376</v>
      </c>
      <c r="C111" s="11" t="s">
        <v>5</v>
      </c>
      <c r="D111" s="13">
        <v>28904</v>
      </c>
      <c r="E111" s="11">
        <v>30</v>
      </c>
      <c r="F111" s="32">
        <f>Лист1!K221</f>
        <v>9.8379629629629636E-2</v>
      </c>
      <c r="G111" s="29">
        <f>Лист1!L221</f>
        <v>298.97938763257946</v>
      </c>
      <c r="H111" s="11">
        <v>42</v>
      </c>
      <c r="I111" s="15">
        <f>Лист1!L218</f>
        <v>0.14702546296296296</v>
      </c>
      <c r="J111" s="29">
        <f>Лист1!M218</f>
        <v>1000</v>
      </c>
      <c r="K111" s="11" t="s">
        <v>447</v>
      </c>
      <c r="L111" s="15">
        <f>Лист1!O219</f>
        <v>8.29398148148148E-2</v>
      </c>
      <c r="M111" s="29">
        <f>Лист1!P219</f>
        <v>705.32971996386664</v>
      </c>
      <c r="N111" s="11">
        <v>30</v>
      </c>
      <c r="O111" s="15">
        <f>Лист1!J220</f>
        <v>0.10409722222222222</v>
      </c>
      <c r="P111" s="29">
        <f>Лист1!K220</f>
        <v>948.07017543859649</v>
      </c>
      <c r="Q111" s="31">
        <f>G111+J111+M111+P111</f>
        <v>2952.3792830350426</v>
      </c>
    </row>
    <row r="112" spans="1:17">
      <c r="A112" s="20">
        <v>2</v>
      </c>
      <c r="B112" s="45" t="s">
        <v>112</v>
      </c>
      <c r="C112" s="11" t="s">
        <v>5</v>
      </c>
      <c r="D112" s="13">
        <v>28958</v>
      </c>
      <c r="E112" s="11">
        <v>50</v>
      </c>
      <c r="F112" s="32">
        <f>Лист1!K223</f>
        <v>0.12416666666666668</v>
      </c>
      <c r="G112" s="29">
        <f>Лист1!L223</f>
        <v>766.32934682612699</v>
      </c>
      <c r="H112" s="11">
        <v>42</v>
      </c>
      <c r="I112" s="15">
        <f>Лист1!L222</f>
        <v>0.17881944444444445</v>
      </c>
      <c r="J112" s="29">
        <f>Лист1!M222</f>
        <v>783.75186963709348</v>
      </c>
      <c r="K112" s="11"/>
      <c r="L112" s="11"/>
      <c r="M112" s="11">
        <v>0</v>
      </c>
      <c r="N112" s="11">
        <v>30</v>
      </c>
      <c r="O112" s="15">
        <f>Лист1!J224</f>
        <v>0.11593750000000001</v>
      </c>
      <c r="P112" s="29">
        <f>Лист1!K224</f>
        <v>828.42105263157873</v>
      </c>
      <c r="Q112" s="31">
        <f>G112+J112+M112+P112</f>
        <v>2378.502269094799</v>
      </c>
    </row>
    <row r="113" spans="1:17">
      <c r="A113" s="20">
        <v>3</v>
      </c>
      <c r="B113" s="45" t="s">
        <v>384</v>
      </c>
      <c r="C113" s="11" t="s">
        <v>5</v>
      </c>
      <c r="D113" s="13">
        <v>27027</v>
      </c>
      <c r="E113" s="11">
        <v>50</v>
      </c>
      <c r="F113" s="32">
        <f>Лист1!K215</f>
        <v>0.12268518518518517</v>
      </c>
      <c r="G113" s="29">
        <f>Лист1!L215</f>
        <v>781.0487580496781</v>
      </c>
      <c r="H113" s="11">
        <v>42</v>
      </c>
      <c r="I113" s="15">
        <f>Лист1!L213</f>
        <v>0.17202546296296295</v>
      </c>
      <c r="J113" s="29">
        <f>Лист1!M213</f>
        <v>829.96142643470034</v>
      </c>
      <c r="K113" s="11" t="s">
        <v>446</v>
      </c>
      <c r="L113" s="15">
        <f>Лист1!O214</f>
        <v>0.16553240740740738</v>
      </c>
      <c r="M113" s="29">
        <f>Лист1!P214</f>
        <v>590.7971228692486</v>
      </c>
      <c r="N113" s="11"/>
      <c r="O113" s="11"/>
      <c r="P113" s="11">
        <v>0</v>
      </c>
      <c r="Q113" s="31">
        <f>G113+J113+M113+P113</f>
        <v>2201.807307353627</v>
      </c>
    </row>
    <row r="114" spans="1:17">
      <c r="A114" s="5">
        <v>4</v>
      </c>
      <c r="B114" s="10" t="s">
        <v>381</v>
      </c>
      <c r="C114" s="14" t="s">
        <v>5</v>
      </c>
      <c r="D114" s="13">
        <v>32298</v>
      </c>
      <c r="E114" s="11">
        <v>50</v>
      </c>
      <c r="F114" s="32">
        <f>Лист1!K217</f>
        <v>0.10791666666666669</v>
      </c>
      <c r="G114" s="29">
        <f>Лист1!L217</f>
        <v>927.78288868445236</v>
      </c>
      <c r="H114" s="11"/>
      <c r="I114" s="11"/>
      <c r="J114" s="11">
        <v>0</v>
      </c>
      <c r="K114" s="11" t="s">
        <v>446</v>
      </c>
      <c r="L114" s="15">
        <f>Лист1!O216</f>
        <v>0.12597222222222221</v>
      </c>
      <c r="M114" s="29">
        <f>Лист1!P216</f>
        <v>927.57907182973702</v>
      </c>
      <c r="N114" s="11"/>
      <c r="O114" s="11"/>
      <c r="P114" s="11">
        <v>0</v>
      </c>
      <c r="Q114" s="29">
        <f>G114+J114+M114+P114</f>
        <v>1855.3619605141894</v>
      </c>
    </row>
    <row r="115" spans="1:17">
      <c r="A115" s="5">
        <v>5</v>
      </c>
      <c r="B115" s="6" t="s">
        <v>382</v>
      </c>
      <c r="C115" s="11" t="s">
        <v>0</v>
      </c>
      <c r="D115" s="13">
        <v>31822</v>
      </c>
      <c r="E115" s="11"/>
      <c r="F115" s="32"/>
      <c r="G115" s="11">
        <v>0</v>
      </c>
      <c r="H115" s="11">
        <v>21</v>
      </c>
      <c r="I115" s="15">
        <f>Лист1!J209</f>
        <v>6.2256944444444441E-2</v>
      </c>
      <c r="J115" s="29">
        <f>Лист1!K209</f>
        <v>939.68066232998228</v>
      </c>
      <c r="K115" s="11" t="s">
        <v>446</v>
      </c>
      <c r="L115" s="15">
        <f>Лист1!O210</f>
        <v>0.12898148148148147</v>
      </c>
      <c r="M115" s="29">
        <f>Лист1!P210</f>
        <v>901.96078431372564</v>
      </c>
      <c r="N115" s="11"/>
      <c r="O115" s="11"/>
      <c r="P115" s="11">
        <v>0</v>
      </c>
      <c r="Q115" s="29">
        <f>G115+J115+M115+P115</f>
        <v>1841.6414466437079</v>
      </c>
    </row>
    <row r="116" spans="1:17">
      <c r="A116" s="5">
        <v>6</v>
      </c>
      <c r="B116" s="6" t="s">
        <v>425</v>
      </c>
      <c r="C116" s="11" t="s">
        <v>0</v>
      </c>
      <c r="D116" s="13">
        <v>30645</v>
      </c>
      <c r="E116" s="11"/>
      <c r="F116" s="11"/>
      <c r="G116" s="11">
        <v>0</v>
      </c>
      <c r="H116" s="11">
        <v>21</v>
      </c>
      <c r="I116" s="15">
        <f>Лист1!J229</f>
        <v>6.9027777777777785E-2</v>
      </c>
      <c r="J116" s="29">
        <f>Лист1!K229</f>
        <v>824.36428149024232</v>
      </c>
      <c r="K116" s="11"/>
      <c r="L116" s="11"/>
      <c r="M116" s="11">
        <v>0</v>
      </c>
      <c r="N116" s="11">
        <v>30</v>
      </c>
      <c r="O116" s="15">
        <f>Лист1!J230</f>
        <v>0.10758101851851852</v>
      </c>
      <c r="P116" s="29">
        <f>Лист1!K230</f>
        <v>912.8654970760233</v>
      </c>
      <c r="Q116" s="29">
        <f>G116+J116+M116+P116</f>
        <v>1737.2297785662656</v>
      </c>
    </row>
    <row r="117" spans="1:17">
      <c r="A117" s="5">
        <v>7</v>
      </c>
      <c r="B117" s="6" t="s">
        <v>104</v>
      </c>
      <c r="C117" s="11" t="s">
        <v>5</v>
      </c>
      <c r="D117" s="11">
        <v>1995</v>
      </c>
      <c r="E117" s="11">
        <v>50</v>
      </c>
      <c r="F117" s="15">
        <f>Лист1!K232</f>
        <v>0.13449074074074074</v>
      </c>
      <c r="G117" s="29">
        <f>Лист1!L232</f>
        <v>663.75344986200548</v>
      </c>
      <c r="H117" s="11"/>
      <c r="I117" s="11"/>
      <c r="J117" s="11">
        <v>0</v>
      </c>
      <c r="K117" s="11" t="s">
        <v>447</v>
      </c>
      <c r="L117" s="15">
        <f>Лист1!O231</f>
        <v>6.4062500000000008E-2</v>
      </c>
      <c r="M117" s="29">
        <f>Лист1!P231</f>
        <v>1000</v>
      </c>
      <c r="N117" s="11"/>
      <c r="O117" s="11"/>
      <c r="P117" s="11">
        <v>0</v>
      </c>
      <c r="Q117" s="29">
        <f>G117+J117+M117+P117</f>
        <v>1663.7534498620055</v>
      </c>
    </row>
    <row r="118" spans="1:17">
      <c r="A118" s="5">
        <v>8</v>
      </c>
      <c r="B118" s="1" t="s">
        <v>109</v>
      </c>
      <c r="C118" s="5" t="s">
        <v>5</v>
      </c>
      <c r="D118" s="9">
        <v>31187</v>
      </c>
      <c r="E118" s="11">
        <v>50</v>
      </c>
      <c r="F118" s="15">
        <f>Лист1!K228</f>
        <v>0.13638888888888887</v>
      </c>
      <c r="G118" s="29">
        <f>Лист1!L228</f>
        <v>644.89420423183105</v>
      </c>
      <c r="H118" s="11">
        <v>21</v>
      </c>
      <c r="I118" s="15">
        <f>Лист1!J227</f>
        <v>6.7708333333333329E-2</v>
      </c>
      <c r="J118" s="29">
        <f>Лист1!K227</f>
        <v>846.83619160260218</v>
      </c>
      <c r="K118" s="11"/>
      <c r="L118" s="11"/>
      <c r="M118" s="11">
        <v>0</v>
      </c>
      <c r="N118" s="11"/>
      <c r="O118" s="11"/>
      <c r="P118" s="11">
        <v>0</v>
      </c>
      <c r="Q118" s="29">
        <f>G118+J118+M118+P118</f>
        <v>1491.7303958344332</v>
      </c>
    </row>
    <row r="119" spans="1:17">
      <c r="A119" s="5">
        <v>9</v>
      </c>
      <c r="B119" s="6" t="s">
        <v>428</v>
      </c>
      <c r="C119" s="11" t="s">
        <v>5</v>
      </c>
      <c r="D119" s="13">
        <v>18690</v>
      </c>
      <c r="E119" s="11"/>
      <c r="F119" s="32"/>
      <c r="G119" s="11">
        <v>0</v>
      </c>
      <c r="H119" s="11">
        <v>42</v>
      </c>
      <c r="I119" s="15">
        <f>Лист1!L225</f>
        <v>0.18166666666666667</v>
      </c>
      <c r="J119" s="29">
        <f>Лист1!M225</f>
        <v>764.38636542548988</v>
      </c>
      <c r="K119" s="11"/>
      <c r="L119" s="11"/>
      <c r="M119" s="11">
        <v>0</v>
      </c>
      <c r="N119" s="11">
        <v>30</v>
      </c>
      <c r="O119" s="15">
        <f>Лист1!J226</f>
        <v>0.14728009259259259</v>
      </c>
      <c r="P119" s="29">
        <f>Лист1!K226</f>
        <v>511.69590643274842</v>
      </c>
      <c r="Q119" s="29">
        <f>G119+J119+M119+P119</f>
        <v>1276.0822718582383</v>
      </c>
    </row>
    <row r="120" spans="1:17">
      <c r="A120" s="5">
        <v>10</v>
      </c>
      <c r="B120" s="1" t="s">
        <v>126</v>
      </c>
      <c r="C120" s="5" t="s">
        <v>0</v>
      </c>
      <c r="D120" s="9">
        <v>21793</v>
      </c>
      <c r="E120" s="11">
        <v>50</v>
      </c>
      <c r="F120" s="32">
        <f>Лист1!K212</f>
        <v>0.14648148148148149</v>
      </c>
      <c r="G120" s="29">
        <f>Лист1!L212</f>
        <v>544.6182152713892</v>
      </c>
      <c r="H120" s="11">
        <v>21</v>
      </c>
      <c r="I120" s="15">
        <f>Лист1!J211</f>
        <v>8.9918981481481475E-2</v>
      </c>
      <c r="J120" s="29">
        <f>Лист1!K211</f>
        <v>468.55903804454965</v>
      </c>
      <c r="K120" s="11"/>
      <c r="L120" s="11"/>
      <c r="M120" s="11">
        <v>0</v>
      </c>
      <c r="N120" s="11"/>
      <c r="O120" s="11"/>
      <c r="P120" s="11">
        <v>0</v>
      </c>
      <c r="Q120" s="29">
        <f>G120+J120+M120+P120</f>
        <v>1013.1772533159389</v>
      </c>
    </row>
    <row r="123" spans="1:17" ht="15.6">
      <c r="A123" s="5"/>
      <c r="B123" s="50" t="s">
        <v>452</v>
      </c>
      <c r="C123" s="6"/>
      <c r="D123" s="11"/>
      <c r="E123" s="11"/>
      <c r="F123" s="32"/>
      <c r="G123" s="40"/>
      <c r="H123" s="11"/>
      <c r="I123" s="32"/>
      <c r="J123" s="29"/>
      <c r="K123" s="11"/>
      <c r="L123" s="32"/>
      <c r="M123" s="40"/>
      <c r="N123" s="11"/>
      <c r="O123" s="32"/>
      <c r="P123" s="29"/>
      <c r="Q123" s="53"/>
    </row>
    <row r="124" spans="1:17">
      <c r="A124" s="1"/>
      <c r="B124" s="21" t="s">
        <v>448</v>
      </c>
      <c r="C124" s="6"/>
      <c r="D124" s="22"/>
      <c r="E124" s="11"/>
      <c r="F124" s="32"/>
      <c r="G124" s="11"/>
      <c r="H124" s="11"/>
      <c r="I124" s="32"/>
      <c r="J124" s="11"/>
      <c r="K124" s="11"/>
      <c r="L124" s="32"/>
      <c r="M124" s="11"/>
      <c r="N124" s="11"/>
      <c r="O124" s="32"/>
      <c r="P124" s="11"/>
      <c r="Q124" s="11"/>
    </row>
    <row r="125" spans="1:17">
      <c r="A125" s="20">
        <v>1</v>
      </c>
      <c r="B125" s="46" t="s">
        <v>130</v>
      </c>
      <c r="C125" s="14" t="s">
        <v>5</v>
      </c>
      <c r="D125" s="54">
        <v>1979</v>
      </c>
      <c r="E125" s="11">
        <v>50</v>
      </c>
      <c r="F125" s="15">
        <f>Лист2!K64</f>
        <v>0.12129629629629629</v>
      </c>
      <c r="G125" s="29">
        <f>Лист2!L64</f>
        <v>1000</v>
      </c>
      <c r="H125" s="11"/>
      <c r="I125" s="11"/>
      <c r="J125" s="11">
        <v>0</v>
      </c>
      <c r="K125" s="11" t="s">
        <v>446</v>
      </c>
      <c r="L125" s="15">
        <f>Лист2!O65</f>
        <v>0.17070601851851852</v>
      </c>
      <c r="M125" s="11">
        <f>Лист2!P65</f>
        <v>1000</v>
      </c>
      <c r="N125" s="11"/>
      <c r="O125" s="11"/>
      <c r="P125" s="11">
        <v>0</v>
      </c>
      <c r="Q125" s="31">
        <f>G125+J125+M125+P125</f>
        <v>2000</v>
      </c>
    </row>
    <row r="129" spans="2:4">
      <c r="B129" t="s">
        <v>453</v>
      </c>
      <c r="C129">
        <v>100</v>
      </c>
      <c r="D129" s="17" t="s">
        <v>454</v>
      </c>
    </row>
    <row r="130" spans="2:4">
      <c r="B130" t="s">
        <v>455</v>
      </c>
      <c r="C130">
        <v>27</v>
      </c>
      <c r="D130" s="17" t="s">
        <v>454</v>
      </c>
    </row>
    <row r="131" spans="2:4">
      <c r="C131"/>
    </row>
    <row r="132" spans="2:4">
      <c r="B132" t="s">
        <v>456</v>
      </c>
      <c r="C132" t="s">
        <v>459</v>
      </c>
    </row>
    <row r="133" spans="2:4">
      <c r="C133"/>
    </row>
    <row r="134" spans="2:4">
      <c r="B134" t="s">
        <v>458</v>
      </c>
      <c r="C134" t="s">
        <v>457</v>
      </c>
    </row>
  </sheetData>
  <sortState ref="B53:Q95">
    <sortCondition descending="1" ref="Q53:Q95"/>
  </sortState>
  <mergeCells count="4">
    <mergeCell ref="E1:G1"/>
    <mergeCell ref="H1:J1"/>
    <mergeCell ref="K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23"/>
  <sheetViews>
    <sheetView workbookViewId="0"/>
  </sheetViews>
  <sheetFormatPr defaultRowHeight="14.4"/>
  <cols>
    <col min="2" max="2" width="8.77734375" customWidth="1"/>
    <col min="3" max="3" width="24.5546875" customWidth="1"/>
    <col min="4" max="4" width="17.88671875" customWidth="1"/>
    <col min="5" max="5" width="14.77734375" customWidth="1"/>
    <col min="6" max="6" width="12.44140625" customWidth="1"/>
    <col min="7" max="7" width="16.44140625" customWidth="1"/>
    <col min="8" max="8" width="28.77734375" customWidth="1"/>
    <col min="18" max="18" width="9.6640625" customWidth="1"/>
  </cols>
  <sheetData>
    <row r="1" spans="1:19">
      <c r="A1" s="56">
        <v>1.9942129629629629E-2</v>
      </c>
      <c r="B1" s="57">
        <v>5.783564814814815E-2</v>
      </c>
      <c r="C1" s="57">
        <v>0.10064814814814815</v>
      </c>
      <c r="D1" s="58">
        <v>2.5879629629629627E-2</v>
      </c>
      <c r="E1" s="58">
        <v>5.8715277777777776E-2</v>
      </c>
      <c r="F1" s="58">
        <v>0.14702546296296296</v>
      </c>
      <c r="G1" s="58">
        <v>3.4803240740740739E-2</v>
      </c>
      <c r="H1" s="57">
        <v>6.4062500000000008E-2</v>
      </c>
      <c r="I1" s="57">
        <v>0.11746527777777778</v>
      </c>
      <c r="J1" s="59">
        <v>3.1030092592592592E-2</v>
      </c>
      <c r="K1" s="60">
        <v>6.6006944444444438E-2</v>
      </c>
      <c r="L1" s="58">
        <v>9.8958333333333329E-2</v>
      </c>
      <c r="M1" s="61"/>
      <c r="N1" s="61"/>
      <c r="O1" s="61"/>
      <c r="P1" s="61"/>
      <c r="Q1" s="61"/>
      <c r="R1" s="61"/>
      <c r="S1" s="61"/>
    </row>
    <row r="2" spans="1:19">
      <c r="A2" s="62"/>
      <c r="B2" s="57"/>
      <c r="C2" s="57"/>
      <c r="D2" s="63"/>
      <c r="E2" s="63"/>
      <c r="F2" s="63"/>
      <c r="G2" s="63"/>
      <c r="H2" s="57"/>
      <c r="I2" s="57"/>
      <c r="J2" s="64"/>
      <c r="K2" s="65"/>
      <c r="L2" s="63"/>
      <c r="M2" s="61"/>
      <c r="N2" s="61"/>
      <c r="O2" s="61"/>
      <c r="P2" s="61"/>
      <c r="Q2" s="61"/>
      <c r="R2" s="61"/>
      <c r="S2" s="61"/>
    </row>
    <row r="3" spans="1:19">
      <c r="A3" s="62"/>
      <c r="B3" s="57"/>
      <c r="C3" s="57"/>
      <c r="D3" s="63"/>
      <c r="E3" s="63"/>
      <c r="F3" s="63"/>
      <c r="G3" s="63"/>
      <c r="H3" s="57"/>
      <c r="I3" s="57"/>
      <c r="J3" s="64"/>
      <c r="K3" s="65"/>
      <c r="L3" s="63"/>
      <c r="M3" s="61"/>
      <c r="N3" s="61"/>
      <c r="O3" s="61"/>
      <c r="P3" s="61"/>
      <c r="Q3" s="61"/>
      <c r="R3" s="61"/>
      <c r="S3" s="61"/>
    </row>
    <row r="4" spans="1:19">
      <c r="A4" s="66">
        <v>11</v>
      </c>
      <c r="B4" s="67">
        <v>8</v>
      </c>
      <c r="C4" s="68" t="s">
        <v>352</v>
      </c>
      <c r="D4" s="68" t="s">
        <v>90</v>
      </c>
      <c r="E4" s="69">
        <v>28022</v>
      </c>
      <c r="F4" s="70" t="s">
        <v>14</v>
      </c>
      <c r="G4" s="68"/>
      <c r="H4" s="58">
        <v>8.1018518518518516E-4</v>
      </c>
      <c r="I4" s="58">
        <v>9.6296296296296303E-3</v>
      </c>
      <c r="J4" s="57">
        <f>I4-H4</f>
        <v>8.8194444444444457E-3</v>
      </c>
      <c r="K4" s="57">
        <v>3.1620370370370368E-2</v>
      </c>
      <c r="L4" s="57">
        <f>K4-I4</f>
        <v>2.1990740740740738E-2</v>
      </c>
      <c r="M4" s="57">
        <f>N4-K4</f>
        <v>1.1446759259259261E-2</v>
      </c>
      <c r="N4" s="57">
        <v>4.3067129629629629E-2</v>
      </c>
      <c r="O4" s="57">
        <f>N4-H4</f>
        <v>4.2256944444444444E-2</v>
      </c>
      <c r="P4" s="71">
        <f>((2-(O4/$G$1))*1000)</f>
        <v>785.83305620219494</v>
      </c>
      <c r="Q4" s="61"/>
      <c r="R4" s="61"/>
      <c r="S4" s="61"/>
    </row>
    <row r="5" spans="1:19">
      <c r="A5" s="72">
        <v>59</v>
      </c>
      <c r="B5" s="73">
        <v>75</v>
      </c>
      <c r="C5" s="74" t="s">
        <v>405</v>
      </c>
      <c r="D5" s="75" t="s">
        <v>90</v>
      </c>
      <c r="E5" s="76">
        <v>28022</v>
      </c>
      <c r="F5" s="75" t="s">
        <v>14</v>
      </c>
      <c r="G5" s="74"/>
      <c r="H5" s="59">
        <v>6.0798611111111116E-2</v>
      </c>
      <c r="I5" s="77">
        <f>((2-(H5/$J$1))*1000)</f>
        <v>40.656471465870816</v>
      </c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>
      <c r="A6" s="78">
        <v>18</v>
      </c>
      <c r="B6" s="79">
        <v>93</v>
      </c>
      <c r="C6" s="80" t="s">
        <v>163</v>
      </c>
      <c r="D6" s="68" t="s">
        <v>141</v>
      </c>
      <c r="E6" s="68" t="s">
        <v>6</v>
      </c>
      <c r="F6" s="70">
        <v>1984</v>
      </c>
      <c r="G6" s="70" t="s">
        <v>14</v>
      </c>
      <c r="H6" s="68"/>
      <c r="I6" s="58">
        <v>3.4826388888888886E-2</v>
      </c>
      <c r="J6" s="71">
        <f>((2-(I6/$D$1))*1000)</f>
        <v>654.29338103756709</v>
      </c>
      <c r="K6" s="61"/>
      <c r="L6" s="61"/>
      <c r="M6" s="61"/>
      <c r="N6" s="61"/>
      <c r="O6" s="61"/>
      <c r="P6" s="61"/>
      <c r="Q6" s="61"/>
      <c r="R6" s="61"/>
      <c r="S6" s="61"/>
    </row>
    <row r="7" spans="1:19">
      <c r="A7" s="72">
        <v>8</v>
      </c>
      <c r="B7" s="79">
        <v>67</v>
      </c>
      <c r="C7" s="74" t="s">
        <v>389</v>
      </c>
      <c r="D7" s="75" t="s">
        <v>6</v>
      </c>
      <c r="E7" s="76">
        <v>30713</v>
      </c>
      <c r="F7" s="75" t="s">
        <v>14</v>
      </c>
      <c r="G7" s="74" t="s">
        <v>390</v>
      </c>
      <c r="H7" s="59">
        <v>3.4930555555555555E-2</v>
      </c>
      <c r="I7" s="77">
        <f>((2-(H7/$J$1))*1000)</f>
        <v>874.30063409175671</v>
      </c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>
      <c r="A8" s="78">
        <v>35</v>
      </c>
      <c r="B8" s="73">
        <v>45</v>
      </c>
      <c r="C8" s="68" t="s">
        <v>187</v>
      </c>
      <c r="D8" s="68" t="s">
        <v>147</v>
      </c>
      <c r="E8" s="68" t="s">
        <v>0</v>
      </c>
      <c r="F8" s="70" t="s">
        <v>188</v>
      </c>
      <c r="G8" s="70" t="s">
        <v>14</v>
      </c>
      <c r="H8" s="68" t="s">
        <v>189</v>
      </c>
      <c r="I8" s="58">
        <v>3.802083333333333E-2</v>
      </c>
      <c r="J8" s="71">
        <f>((2-(I8/$D$1))*1000)</f>
        <v>530.85867620751333</v>
      </c>
      <c r="K8" s="61"/>
      <c r="L8" s="61"/>
      <c r="M8" s="61"/>
      <c r="N8" s="61"/>
      <c r="O8" s="61"/>
      <c r="P8" s="61"/>
      <c r="Q8" s="61"/>
      <c r="R8" s="61"/>
      <c r="S8" s="61"/>
    </row>
    <row r="9" spans="1:19">
      <c r="A9" s="72">
        <v>23</v>
      </c>
      <c r="B9" s="73">
        <v>58</v>
      </c>
      <c r="C9" s="74" t="s">
        <v>393</v>
      </c>
      <c r="D9" s="75" t="s">
        <v>0</v>
      </c>
      <c r="E9" s="76">
        <v>32383</v>
      </c>
      <c r="F9" s="75" t="s">
        <v>14</v>
      </c>
      <c r="G9" s="74" t="s">
        <v>394</v>
      </c>
      <c r="H9" s="59">
        <v>3.920138888888889E-2</v>
      </c>
      <c r="I9" s="77">
        <f>((2-(H9/$J$1))*1000)</f>
        <v>736.66542334949645</v>
      </c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19">
      <c r="A10" s="66">
        <v>7</v>
      </c>
      <c r="B10" s="81">
        <v>203</v>
      </c>
      <c r="C10" s="68" t="s">
        <v>383</v>
      </c>
      <c r="D10" s="68" t="s">
        <v>0</v>
      </c>
      <c r="E10" s="69">
        <v>32383</v>
      </c>
      <c r="F10" s="70" t="s">
        <v>12</v>
      </c>
      <c r="G10" s="68" t="s">
        <v>56</v>
      </c>
      <c r="H10" s="58">
        <v>1.4236111111111111E-2</v>
      </c>
      <c r="I10" s="58">
        <v>4.0682870370370376E-2</v>
      </c>
      <c r="J10" s="82">
        <f>I10-H10</f>
        <v>2.6446759259259267E-2</v>
      </c>
      <c r="K10" s="82">
        <v>0.12331018518518518</v>
      </c>
      <c r="L10" s="82">
        <f>K10-I10</f>
        <v>8.2627314814814806E-2</v>
      </c>
      <c r="M10" s="82">
        <f>N10-K10</f>
        <v>4.4675925925925911E-2</v>
      </c>
      <c r="N10" s="82">
        <v>0.16798611111111109</v>
      </c>
      <c r="O10" s="82">
        <v>0.15374999999999997</v>
      </c>
      <c r="P10" s="71">
        <f>((2-(O10/$I$1))*1000)</f>
        <v>691.10257168193948</v>
      </c>
      <c r="Q10" s="61"/>
      <c r="R10" s="61"/>
      <c r="S10" s="61"/>
    </row>
    <row r="11" spans="1:19">
      <c r="A11" s="78">
        <v>50</v>
      </c>
      <c r="B11" s="73">
        <v>87</v>
      </c>
      <c r="C11" s="68" t="s">
        <v>205</v>
      </c>
      <c r="D11" s="68" t="s">
        <v>206</v>
      </c>
      <c r="E11" s="68" t="s">
        <v>20</v>
      </c>
      <c r="F11" s="70" t="s">
        <v>207</v>
      </c>
      <c r="G11" s="70" t="s">
        <v>14</v>
      </c>
      <c r="H11" s="68"/>
      <c r="I11" s="58">
        <v>4.2280092592592598E-2</v>
      </c>
      <c r="J11" s="71">
        <f>((2-(I11/$D$1))*1000)</f>
        <v>366.2790697674414</v>
      </c>
      <c r="K11" s="61"/>
      <c r="L11" s="61"/>
      <c r="M11" s="61"/>
      <c r="N11" s="61"/>
      <c r="O11" s="61"/>
      <c r="P11" s="61"/>
      <c r="Q11" s="61"/>
      <c r="R11" s="61"/>
      <c r="S11" s="61"/>
    </row>
    <row r="12" spans="1:19">
      <c r="A12" s="66">
        <v>12</v>
      </c>
      <c r="B12" s="83">
        <v>4</v>
      </c>
      <c r="C12" s="68" t="s">
        <v>353</v>
      </c>
      <c r="D12" s="68" t="s">
        <v>20</v>
      </c>
      <c r="E12" s="69">
        <v>31992</v>
      </c>
      <c r="F12" s="70" t="s">
        <v>14</v>
      </c>
      <c r="G12" s="68"/>
      <c r="H12" s="58">
        <v>3.4722222222222224E-4</v>
      </c>
      <c r="I12" s="58">
        <v>1.0474537037037037E-2</v>
      </c>
      <c r="J12" s="57">
        <f>I12-H12</f>
        <v>1.0127314814814815E-2</v>
      </c>
      <c r="K12" s="57">
        <v>3.229166666666667E-2</v>
      </c>
      <c r="L12" s="57">
        <f>K12-I12</f>
        <v>2.1817129629629631E-2</v>
      </c>
      <c r="M12" s="57">
        <f>N12-K12</f>
        <v>1.0833333333333327E-2</v>
      </c>
      <c r="N12" s="57">
        <v>4.3124999999999997E-2</v>
      </c>
      <c r="O12" s="57">
        <f>N12-H12</f>
        <v>4.2777777777777776E-2</v>
      </c>
      <c r="P12" s="71">
        <f>((2-(O12/$G$1))*1000)</f>
        <v>770.86797472564012</v>
      </c>
      <c r="Q12" s="61"/>
      <c r="R12" s="61"/>
      <c r="S12" s="61"/>
    </row>
    <row r="13" spans="1:19">
      <c r="A13" s="72">
        <v>51</v>
      </c>
      <c r="B13" s="73">
        <v>8</v>
      </c>
      <c r="C13" s="74" t="s">
        <v>353</v>
      </c>
      <c r="D13" s="75" t="s">
        <v>20</v>
      </c>
      <c r="E13" s="76">
        <v>31992</v>
      </c>
      <c r="F13" s="75" t="s">
        <v>14</v>
      </c>
      <c r="G13" s="74"/>
      <c r="H13" s="59">
        <v>4.6377314814814809E-2</v>
      </c>
      <c r="I13" s="77">
        <f>((2-(H13/$J$1))*1000)</f>
        <v>505.40842969041421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>
      <c r="A14" s="84">
        <v>11</v>
      </c>
      <c r="B14" s="85">
        <v>888</v>
      </c>
      <c r="C14" s="74" t="s">
        <v>22</v>
      </c>
      <c r="D14" s="86" t="s">
        <v>20</v>
      </c>
      <c r="E14" s="87">
        <v>31992</v>
      </c>
      <c r="F14" s="74" t="s">
        <v>14</v>
      </c>
      <c r="G14" s="74" t="s">
        <v>1</v>
      </c>
      <c r="H14" s="88"/>
      <c r="I14" s="56">
        <v>2.5173611111111108E-2</v>
      </c>
      <c r="J14" s="71">
        <f>((2-(I14/$A$1))*1000)</f>
        <v>737.66686012768434</v>
      </c>
      <c r="K14" s="61"/>
      <c r="L14" s="61"/>
      <c r="M14" s="61"/>
      <c r="N14" s="61"/>
      <c r="O14" s="61"/>
      <c r="P14" s="61"/>
      <c r="Q14" s="61"/>
      <c r="R14" s="61"/>
      <c r="S14" s="61"/>
    </row>
    <row r="15" spans="1:19">
      <c r="A15" s="78">
        <v>39</v>
      </c>
      <c r="B15" s="79">
        <v>21</v>
      </c>
      <c r="C15" s="68" t="s">
        <v>193</v>
      </c>
      <c r="D15" s="68" t="s">
        <v>194</v>
      </c>
      <c r="E15" s="68" t="s">
        <v>0</v>
      </c>
      <c r="F15" s="70" t="s">
        <v>195</v>
      </c>
      <c r="G15" s="70" t="s">
        <v>14</v>
      </c>
      <c r="H15" s="89"/>
      <c r="I15" s="58">
        <v>3.9120370370370368E-2</v>
      </c>
      <c r="J15" s="77">
        <f>((2-(I15/$D$1))*1000)</f>
        <v>488.37209302325579</v>
      </c>
      <c r="K15" s="68"/>
      <c r="L15" s="61"/>
      <c r="M15" s="61"/>
      <c r="N15" s="61"/>
      <c r="O15" s="61"/>
      <c r="P15" s="61"/>
      <c r="Q15" s="61"/>
      <c r="R15" s="61"/>
      <c r="S15" s="61"/>
    </row>
    <row r="16" spans="1:19">
      <c r="A16" s="72">
        <v>55</v>
      </c>
      <c r="B16" s="79">
        <v>11</v>
      </c>
      <c r="C16" s="74" t="s">
        <v>402</v>
      </c>
      <c r="D16" s="75" t="s">
        <v>403</v>
      </c>
      <c r="E16" s="76">
        <v>31995</v>
      </c>
      <c r="F16" s="75" t="s">
        <v>14</v>
      </c>
      <c r="G16" s="74"/>
      <c r="H16" s="90">
        <v>5.0289351851851849E-2</v>
      </c>
      <c r="I16" s="77">
        <f>((2-(H16/$J$1))*1000)</f>
        <v>379.33606863110782</v>
      </c>
      <c r="J16" s="68"/>
      <c r="K16" s="68"/>
      <c r="L16" s="61"/>
      <c r="M16" s="61"/>
      <c r="N16" s="61"/>
      <c r="O16" s="61"/>
      <c r="P16" s="61"/>
      <c r="Q16" s="61"/>
      <c r="R16" s="61"/>
      <c r="S16" s="61"/>
    </row>
    <row r="17" spans="1:19">
      <c r="A17" s="78">
        <v>20</v>
      </c>
      <c r="B17" s="79">
        <v>46</v>
      </c>
      <c r="C17" s="68" t="s">
        <v>164</v>
      </c>
      <c r="D17" s="68" t="s">
        <v>153</v>
      </c>
      <c r="E17" s="68" t="s">
        <v>0</v>
      </c>
      <c r="F17" s="70" t="s">
        <v>165</v>
      </c>
      <c r="G17" s="70" t="s">
        <v>14</v>
      </c>
      <c r="H17" s="89"/>
      <c r="I17" s="58">
        <v>3.4930555555555555E-2</v>
      </c>
      <c r="J17" s="77">
        <f>((2-(I17/$D$1))*1000)</f>
        <v>650.26833631484783</v>
      </c>
      <c r="K17" s="68"/>
      <c r="L17" s="61"/>
      <c r="M17" s="61"/>
      <c r="N17" s="61"/>
      <c r="O17" s="61"/>
      <c r="P17" s="61"/>
      <c r="Q17" s="61"/>
      <c r="R17" s="61"/>
      <c r="S17" s="61"/>
    </row>
    <row r="18" spans="1:19">
      <c r="A18" s="72">
        <v>6</v>
      </c>
      <c r="B18" s="79">
        <v>66</v>
      </c>
      <c r="C18" s="74" t="s">
        <v>387</v>
      </c>
      <c r="D18" s="75" t="s">
        <v>0</v>
      </c>
      <c r="E18" s="76">
        <v>34841</v>
      </c>
      <c r="F18" s="75" t="s">
        <v>14</v>
      </c>
      <c r="G18" s="74"/>
      <c r="H18" s="90">
        <v>3.4849537037037033E-2</v>
      </c>
      <c r="I18" s="77">
        <f>((2-(H18/$J$1))*1000)</f>
        <v>876.91160014919808</v>
      </c>
      <c r="J18" s="68"/>
      <c r="K18" s="68"/>
      <c r="L18" s="61"/>
      <c r="M18" s="61"/>
      <c r="N18" s="61"/>
      <c r="O18" s="61"/>
      <c r="P18" s="61"/>
      <c r="Q18" s="61"/>
      <c r="R18" s="61"/>
      <c r="S18" s="61"/>
    </row>
    <row r="19" spans="1:19">
      <c r="A19" s="78">
        <v>34</v>
      </c>
      <c r="B19" s="73">
        <v>180</v>
      </c>
      <c r="C19" s="68" t="s">
        <v>185</v>
      </c>
      <c r="D19" s="68" t="s">
        <v>150</v>
      </c>
      <c r="E19" s="68" t="s">
        <v>5</v>
      </c>
      <c r="F19" s="70" t="s">
        <v>186</v>
      </c>
      <c r="G19" s="70" t="s">
        <v>14</v>
      </c>
      <c r="H19" s="89" t="s">
        <v>184</v>
      </c>
      <c r="I19" s="60">
        <v>3.7754629629629631E-2</v>
      </c>
      <c r="J19" s="77">
        <f>((2-(I19/$D$1))*1000)</f>
        <v>541.14490161001766</v>
      </c>
      <c r="K19" s="68"/>
      <c r="L19" s="61"/>
      <c r="M19" s="61"/>
      <c r="N19" s="61"/>
      <c r="O19" s="61"/>
      <c r="P19" s="61"/>
      <c r="Q19" s="61"/>
      <c r="R19" s="61"/>
      <c r="S19" s="61"/>
    </row>
    <row r="20" spans="1:19">
      <c r="A20" s="84">
        <v>19</v>
      </c>
      <c r="B20" s="91">
        <v>400</v>
      </c>
      <c r="C20" s="74" t="s">
        <v>80</v>
      </c>
      <c r="D20" s="74" t="s">
        <v>5</v>
      </c>
      <c r="E20" s="75">
        <v>1980</v>
      </c>
      <c r="F20" s="74" t="s">
        <v>13</v>
      </c>
      <c r="G20" s="74" t="s">
        <v>1</v>
      </c>
      <c r="H20" s="92" t="s">
        <v>81</v>
      </c>
      <c r="I20" s="56">
        <v>2.0833333333333332E-2</v>
      </c>
      <c r="J20" s="56">
        <v>0.13587962962962963</v>
      </c>
      <c r="K20" s="93">
        <f>J20-I20</f>
        <v>0.1150462962962963</v>
      </c>
      <c r="L20" s="71">
        <v>20</v>
      </c>
      <c r="M20" s="61"/>
      <c r="N20" s="61"/>
      <c r="O20" s="61"/>
      <c r="P20" s="61"/>
      <c r="Q20" s="61"/>
      <c r="R20" s="61"/>
      <c r="S20" s="61"/>
    </row>
    <row r="21" spans="1:19">
      <c r="A21" s="66">
        <v>13</v>
      </c>
      <c r="B21" s="73">
        <v>5</v>
      </c>
      <c r="C21" s="68" t="s">
        <v>80</v>
      </c>
      <c r="D21" s="68" t="s">
        <v>5</v>
      </c>
      <c r="E21" s="69">
        <v>29274</v>
      </c>
      <c r="F21" s="70" t="s">
        <v>14</v>
      </c>
      <c r="G21" s="68" t="s">
        <v>184</v>
      </c>
      <c r="H21" s="94">
        <v>4.6296296296296293E-4</v>
      </c>
      <c r="I21" s="58">
        <v>1.4432870370370372E-2</v>
      </c>
      <c r="J21" s="58">
        <f>I21-H21</f>
        <v>1.3969907407407408E-2</v>
      </c>
      <c r="K21" s="58">
        <v>3.4548611111111113E-2</v>
      </c>
      <c r="L21" s="57">
        <f>K21-I21</f>
        <v>2.011574074074074E-2</v>
      </c>
      <c r="M21" s="57">
        <f>N21-K21</f>
        <v>9.3750000000000014E-3</v>
      </c>
      <c r="N21" s="57">
        <v>4.3923611111111115E-2</v>
      </c>
      <c r="O21" s="57">
        <f>N21-H21</f>
        <v>4.3460648148148151E-2</v>
      </c>
      <c r="P21" s="71">
        <f>((2-(O21/$G$1))*1000)</f>
        <v>751.24709012304618</v>
      </c>
      <c r="Q21" s="61"/>
      <c r="R21" s="61"/>
      <c r="S21" s="61"/>
    </row>
    <row r="22" spans="1:19">
      <c r="A22" s="72">
        <v>15</v>
      </c>
      <c r="B22" s="73">
        <v>69</v>
      </c>
      <c r="C22" s="74" t="s">
        <v>80</v>
      </c>
      <c r="D22" s="75" t="s">
        <v>5</v>
      </c>
      <c r="E22" s="76">
        <v>29274</v>
      </c>
      <c r="F22" s="75" t="s">
        <v>14</v>
      </c>
      <c r="G22" s="74" t="s">
        <v>184</v>
      </c>
      <c r="H22" s="90">
        <v>3.7557870370370373E-2</v>
      </c>
      <c r="I22" s="77">
        <f>((2-(H22/$J$1))*1000)</f>
        <v>789.63073480044739</v>
      </c>
      <c r="J22" s="68"/>
      <c r="K22" s="68"/>
      <c r="L22" s="61"/>
      <c r="M22" s="61"/>
      <c r="N22" s="61"/>
      <c r="O22" s="61"/>
      <c r="P22" s="61"/>
      <c r="Q22" s="61"/>
      <c r="R22" s="61"/>
      <c r="S22" s="61"/>
    </row>
    <row r="23" spans="1:19">
      <c r="A23" s="78">
        <v>58</v>
      </c>
      <c r="B23" s="73">
        <v>33</v>
      </c>
      <c r="C23" s="68" t="s">
        <v>216</v>
      </c>
      <c r="D23" s="68" t="s">
        <v>217</v>
      </c>
      <c r="E23" s="68" t="s">
        <v>5</v>
      </c>
      <c r="F23" s="70" t="s">
        <v>218</v>
      </c>
      <c r="G23" s="70" t="s">
        <v>14</v>
      </c>
      <c r="H23" s="89" t="s">
        <v>184</v>
      </c>
      <c r="I23" s="58">
        <v>5.1296296296296291E-2</v>
      </c>
      <c r="J23" s="77">
        <v>20</v>
      </c>
      <c r="K23" s="68"/>
      <c r="L23" s="61"/>
      <c r="M23" s="61"/>
      <c r="N23" s="61"/>
      <c r="O23" s="61"/>
      <c r="P23" s="61"/>
      <c r="Q23" s="61"/>
      <c r="R23" s="61"/>
      <c r="S23" s="61"/>
    </row>
    <row r="24" spans="1:19">
      <c r="A24" s="66">
        <v>17</v>
      </c>
      <c r="B24" s="73">
        <v>3</v>
      </c>
      <c r="C24" s="68" t="s">
        <v>357</v>
      </c>
      <c r="D24" s="68" t="s">
        <v>5</v>
      </c>
      <c r="E24" s="69">
        <v>28628</v>
      </c>
      <c r="F24" s="70" t="s">
        <v>14</v>
      </c>
      <c r="G24" s="68" t="s">
        <v>184</v>
      </c>
      <c r="H24" s="94">
        <v>2.3148148148148146E-4</v>
      </c>
      <c r="I24" s="58">
        <v>1.3611111111111114E-2</v>
      </c>
      <c r="J24" s="58">
        <f>I24-H24</f>
        <v>1.3379629629629632E-2</v>
      </c>
      <c r="K24" s="58">
        <v>3.5219907407407408E-2</v>
      </c>
      <c r="L24" s="57">
        <f>K24-I24</f>
        <v>2.1608796296296293E-2</v>
      </c>
      <c r="M24" s="57">
        <f>N24-K24</f>
        <v>1.3703703703703697E-2</v>
      </c>
      <c r="N24" s="57">
        <v>4.8923611111111105E-2</v>
      </c>
      <c r="O24" s="57">
        <f>N24-H24</f>
        <v>4.8692129629629627E-2</v>
      </c>
      <c r="P24" s="71">
        <f>((2-(O24/$G$1))*1000)</f>
        <v>600.93116062520789</v>
      </c>
      <c r="Q24" s="61"/>
      <c r="R24" s="61"/>
      <c r="S24" s="61"/>
    </row>
    <row r="25" spans="1:19">
      <c r="A25" s="72">
        <v>58</v>
      </c>
      <c r="B25" s="79">
        <v>33</v>
      </c>
      <c r="C25" s="74" t="s">
        <v>404</v>
      </c>
      <c r="D25" s="75" t="s">
        <v>5</v>
      </c>
      <c r="E25" s="76">
        <v>28628</v>
      </c>
      <c r="F25" s="75" t="s">
        <v>14</v>
      </c>
      <c r="G25" s="74" t="s">
        <v>184</v>
      </c>
      <c r="H25" s="90">
        <v>5.9074074074074077E-2</v>
      </c>
      <c r="I25" s="77">
        <f>((2-(H25/$J$1))*1000)</f>
        <v>96.232748974263146</v>
      </c>
      <c r="J25" s="68"/>
      <c r="K25" s="68"/>
      <c r="L25" s="61"/>
      <c r="M25" s="61"/>
      <c r="N25" s="61"/>
      <c r="O25" s="61"/>
      <c r="P25" s="61"/>
      <c r="Q25" s="61"/>
      <c r="R25" s="61"/>
      <c r="S25" s="61"/>
    </row>
    <row r="26" spans="1:19">
      <c r="A26" s="84">
        <v>53</v>
      </c>
      <c r="B26" s="95">
        <v>777</v>
      </c>
      <c r="C26" s="74" t="s">
        <v>37</v>
      </c>
      <c r="D26" s="86" t="s">
        <v>5</v>
      </c>
      <c r="E26" s="87">
        <v>28628</v>
      </c>
      <c r="F26" s="74" t="s">
        <v>14</v>
      </c>
      <c r="G26" s="74" t="s">
        <v>1</v>
      </c>
      <c r="H26" s="96" t="s">
        <v>38</v>
      </c>
      <c r="I26" s="56">
        <v>5.3263888888888888E-2</v>
      </c>
      <c r="J26" s="77">
        <v>20</v>
      </c>
      <c r="K26" s="68"/>
      <c r="L26" s="61"/>
      <c r="M26" s="61"/>
      <c r="N26" s="61"/>
      <c r="O26" s="61"/>
      <c r="P26" s="61"/>
      <c r="Q26" s="61"/>
      <c r="R26" s="61"/>
      <c r="S26" s="61"/>
    </row>
    <row r="27" spans="1:19">
      <c r="A27" s="78">
        <v>27</v>
      </c>
      <c r="B27" s="79">
        <v>103</v>
      </c>
      <c r="C27" s="80" t="s">
        <v>170</v>
      </c>
      <c r="D27" s="68" t="s">
        <v>143</v>
      </c>
      <c r="E27" s="68" t="s">
        <v>5</v>
      </c>
      <c r="F27" s="70">
        <v>1990</v>
      </c>
      <c r="G27" s="70" t="s">
        <v>14</v>
      </c>
      <c r="H27" s="89"/>
      <c r="I27" s="58">
        <v>3.6990740740740741E-2</v>
      </c>
      <c r="J27" s="77">
        <f>((2-(I27/$D$1))*1000)</f>
        <v>570.66189624329149</v>
      </c>
      <c r="K27" s="68"/>
      <c r="L27" s="61"/>
      <c r="M27" s="61"/>
      <c r="N27" s="61"/>
      <c r="O27" s="61"/>
      <c r="P27" s="61"/>
      <c r="Q27" s="61"/>
      <c r="R27" s="61"/>
      <c r="S27" s="61"/>
    </row>
    <row r="28" spans="1:19">
      <c r="A28" s="66">
        <v>14</v>
      </c>
      <c r="B28" s="73">
        <v>27</v>
      </c>
      <c r="C28" s="68" t="s">
        <v>354</v>
      </c>
      <c r="D28" s="68" t="s">
        <v>5</v>
      </c>
      <c r="E28" s="69">
        <v>33062</v>
      </c>
      <c r="F28" s="70" t="s">
        <v>14</v>
      </c>
      <c r="G28" s="68"/>
      <c r="H28" s="94">
        <v>3.5879629629629629E-3</v>
      </c>
      <c r="I28" s="58">
        <v>1.7939814814814815E-2</v>
      </c>
      <c r="J28" s="58">
        <f>I28-H28</f>
        <v>1.4351851851851852E-2</v>
      </c>
      <c r="K28" s="58">
        <v>3.8425925925925926E-2</v>
      </c>
      <c r="L28" s="57">
        <f>K28-I28</f>
        <v>2.0486111111111111E-2</v>
      </c>
      <c r="M28" s="57">
        <f>N28-K28</f>
        <v>9.4328703703703692E-3</v>
      </c>
      <c r="N28" s="57">
        <v>4.7858796296296295E-2</v>
      </c>
      <c r="O28" s="57">
        <f>N28-H28</f>
        <v>4.4270833333333329E-2</v>
      </c>
      <c r="P28" s="71">
        <f>((2-(O28/$G$1))*1000)</f>
        <v>727.96807449285006</v>
      </c>
      <c r="Q28" s="61"/>
      <c r="R28" s="61"/>
      <c r="S28" s="61"/>
    </row>
    <row r="29" spans="1:19">
      <c r="A29" s="97">
        <v>31</v>
      </c>
      <c r="B29" s="73">
        <v>77</v>
      </c>
      <c r="C29" s="74" t="s">
        <v>354</v>
      </c>
      <c r="D29" s="75" t="s">
        <v>5</v>
      </c>
      <c r="E29" s="76">
        <v>33062</v>
      </c>
      <c r="F29" s="75" t="s">
        <v>14</v>
      </c>
      <c r="G29" s="74"/>
      <c r="H29" s="90">
        <v>4.1666666666666664E-2</v>
      </c>
      <c r="I29" s="77">
        <f>((2-(H29/$J$1))*1000)</f>
        <v>657.21745617306965</v>
      </c>
      <c r="J29" s="68"/>
      <c r="K29" s="68"/>
      <c r="L29" s="61"/>
      <c r="M29" s="61"/>
      <c r="N29" s="61"/>
      <c r="O29" s="61"/>
      <c r="P29" s="61"/>
      <c r="Q29" s="61"/>
      <c r="R29" s="61"/>
      <c r="S29" s="61"/>
    </row>
    <row r="30" spans="1:19">
      <c r="A30" s="84">
        <v>10</v>
      </c>
      <c r="B30" s="91">
        <v>575</v>
      </c>
      <c r="C30" s="74" t="s">
        <v>66</v>
      </c>
      <c r="D30" s="74" t="s">
        <v>5</v>
      </c>
      <c r="E30" s="75">
        <v>1990</v>
      </c>
      <c r="F30" s="74" t="s">
        <v>12</v>
      </c>
      <c r="G30" s="74" t="s">
        <v>1</v>
      </c>
      <c r="H30" s="92"/>
      <c r="I30" s="56">
        <v>2.0833333333333332E-2</v>
      </c>
      <c r="J30" s="56">
        <v>0.10123842592592593</v>
      </c>
      <c r="K30" s="93">
        <f>J30-I30</f>
        <v>8.0405092592592597E-2</v>
      </c>
      <c r="L30" s="71">
        <f>((2-(K30/$B$1))*1000)</f>
        <v>609.76585951570939</v>
      </c>
      <c r="M30" s="61"/>
      <c r="N30" s="61"/>
      <c r="O30" s="61"/>
      <c r="P30" s="61"/>
      <c r="Q30" s="61"/>
      <c r="R30" s="61"/>
      <c r="S30" s="61"/>
    </row>
    <row r="31" spans="1:19">
      <c r="A31" s="78">
        <v>30</v>
      </c>
      <c r="B31" s="73">
        <v>66</v>
      </c>
      <c r="C31" s="68" t="s">
        <v>174</v>
      </c>
      <c r="D31" s="68" t="s">
        <v>175</v>
      </c>
      <c r="E31" s="68" t="s">
        <v>5</v>
      </c>
      <c r="F31" s="70" t="s">
        <v>176</v>
      </c>
      <c r="G31" s="70" t="s">
        <v>14</v>
      </c>
      <c r="H31" s="89" t="s">
        <v>177</v>
      </c>
      <c r="I31" s="58">
        <v>3.7581018518518521E-2</v>
      </c>
      <c r="J31" s="77">
        <f>((2-(I31/$D$1))*1000)</f>
        <v>547.85330948121634</v>
      </c>
      <c r="K31" s="68"/>
      <c r="L31" s="61"/>
      <c r="M31" s="61"/>
      <c r="N31" s="61"/>
      <c r="O31" s="61"/>
      <c r="P31" s="61"/>
      <c r="Q31" s="61"/>
      <c r="R31" s="61"/>
      <c r="S31" s="61"/>
    </row>
    <row r="32" spans="1:19">
      <c r="A32" s="98">
        <v>32</v>
      </c>
      <c r="B32" s="83">
        <v>13</v>
      </c>
      <c r="C32" s="99" t="s">
        <v>395</v>
      </c>
      <c r="D32" s="100" t="s">
        <v>5</v>
      </c>
      <c r="E32" s="101">
        <v>32714</v>
      </c>
      <c r="F32" s="100" t="s">
        <v>14</v>
      </c>
      <c r="G32" s="99" t="s">
        <v>396</v>
      </c>
      <c r="H32" s="102">
        <v>4.2222222222222223E-2</v>
      </c>
      <c r="I32" s="71">
        <f>((2-(H32/$J$1))*1000)</f>
        <v>639.31368892204387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>
      <c r="A33" s="78">
        <v>17</v>
      </c>
      <c r="B33" s="103">
        <v>300</v>
      </c>
      <c r="C33" s="68" t="s">
        <v>297</v>
      </c>
      <c r="D33" s="68" t="s">
        <v>134</v>
      </c>
      <c r="E33" s="68" t="s">
        <v>0</v>
      </c>
      <c r="F33" s="70" t="s">
        <v>298</v>
      </c>
      <c r="G33" s="70" t="s">
        <v>12</v>
      </c>
      <c r="H33" s="68"/>
      <c r="I33" s="58">
        <v>3.8634259259259257E-2</v>
      </c>
      <c r="J33" s="57">
        <v>8.1400462962962966E-2</v>
      </c>
      <c r="K33" s="71">
        <f>((2-(J33/$E$1))*1000)</f>
        <v>613.64084368223916</v>
      </c>
      <c r="L33" s="61"/>
      <c r="M33" s="61"/>
      <c r="N33" s="61"/>
      <c r="O33" s="61"/>
      <c r="P33" s="61"/>
      <c r="Q33" s="61"/>
      <c r="R33" s="61"/>
      <c r="S33" s="61"/>
    </row>
    <row r="34" spans="1:19">
      <c r="A34" s="66">
        <v>5</v>
      </c>
      <c r="B34" s="73">
        <v>2</v>
      </c>
      <c r="C34" s="68" t="s">
        <v>348</v>
      </c>
      <c r="D34" s="68" t="s">
        <v>0</v>
      </c>
      <c r="E34" s="69">
        <v>32305</v>
      </c>
      <c r="F34" s="70" t="s">
        <v>14</v>
      </c>
      <c r="G34" s="68" t="s">
        <v>343</v>
      </c>
      <c r="H34" s="58">
        <v>1.1574074074074073E-4</v>
      </c>
      <c r="I34" s="58">
        <v>1.1550925925925925E-2</v>
      </c>
      <c r="J34" s="57">
        <f>I34-H34</f>
        <v>1.1435185185185184E-2</v>
      </c>
      <c r="K34" s="57">
        <v>3.0416666666666665E-2</v>
      </c>
      <c r="L34" s="57">
        <f>K34-I34</f>
        <v>1.8865740740740738E-2</v>
      </c>
      <c r="M34" s="57">
        <f>N34-K34</f>
        <v>8.9930555555555562E-3</v>
      </c>
      <c r="N34" s="57">
        <v>3.9409722222222221E-2</v>
      </c>
      <c r="O34" s="57">
        <f>N34-H34</f>
        <v>3.9293981481481478E-2</v>
      </c>
      <c r="P34" s="71">
        <f>((2-(O34/$G$1))*1000)</f>
        <v>870.96774193548401</v>
      </c>
      <c r="Q34" s="61"/>
      <c r="R34" s="61"/>
      <c r="S34" s="61"/>
    </row>
    <row r="35" spans="1:19">
      <c r="A35" s="72">
        <v>21</v>
      </c>
      <c r="B35" s="73">
        <v>3</v>
      </c>
      <c r="C35" s="74" t="s">
        <v>392</v>
      </c>
      <c r="D35" s="75" t="s">
        <v>0</v>
      </c>
      <c r="E35" s="76">
        <v>32305</v>
      </c>
      <c r="F35" s="75" t="s">
        <v>14</v>
      </c>
      <c r="G35" s="74" t="s">
        <v>343</v>
      </c>
      <c r="H35" s="59">
        <v>3.9004629629629632E-2</v>
      </c>
      <c r="I35" s="77">
        <f>((2-(H35/$J$1))*1000)</f>
        <v>743.00634091756797</v>
      </c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19">
      <c r="A36" s="78">
        <v>17</v>
      </c>
      <c r="B36" s="73">
        <v>22</v>
      </c>
      <c r="C36" s="68" t="s">
        <v>161</v>
      </c>
      <c r="D36" s="68" t="s">
        <v>153</v>
      </c>
      <c r="E36" s="68" t="s">
        <v>10</v>
      </c>
      <c r="F36" s="70" t="s">
        <v>162</v>
      </c>
      <c r="G36" s="70" t="s">
        <v>14</v>
      </c>
      <c r="H36" s="68"/>
      <c r="I36" s="58">
        <v>3.4756944444444444E-2</v>
      </c>
      <c r="J36" s="71">
        <f>((2-(I36/$D$1))*1000)</f>
        <v>656.97674418604629</v>
      </c>
      <c r="K36" s="61"/>
      <c r="L36" s="61"/>
      <c r="M36" s="61"/>
      <c r="N36" s="61"/>
      <c r="O36" s="61"/>
      <c r="P36" s="61"/>
      <c r="Q36" s="61"/>
      <c r="R36" s="61"/>
      <c r="S36" s="61"/>
    </row>
    <row r="37" spans="1:19">
      <c r="A37" s="72">
        <v>5</v>
      </c>
      <c r="B37" s="73">
        <v>10</v>
      </c>
      <c r="C37" s="74" t="s">
        <v>386</v>
      </c>
      <c r="D37" s="75" t="s">
        <v>10</v>
      </c>
      <c r="E37" s="76">
        <v>34776</v>
      </c>
      <c r="F37" s="75" t="s">
        <v>14</v>
      </c>
      <c r="G37" s="74"/>
      <c r="H37" s="59">
        <v>3.4756944444444444E-2</v>
      </c>
      <c r="I37" s="77">
        <f>((2-(H37/$J$1))*1000)</f>
        <v>879.89556135770238</v>
      </c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>
      <c r="A38" s="78">
        <v>22</v>
      </c>
      <c r="B38" s="73">
        <v>82</v>
      </c>
      <c r="C38" s="80" t="s">
        <v>145</v>
      </c>
      <c r="D38" s="80" t="s">
        <v>143</v>
      </c>
      <c r="E38" s="68" t="s">
        <v>5</v>
      </c>
      <c r="F38" s="70">
        <v>1994</v>
      </c>
      <c r="G38" s="70" t="s">
        <v>14</v>
      </c>
      <c r="H38" s="68"/>
      <c r="I38" s="58">
        <v>3.5405092592592592E-2</v>
      </c>
      <c r="J38" s="71">
        <f>((2-(I38/$D$1))*1000)</f>
        <v>631.9320214669051</v>
      </c>
      <c r="K38" s="61"/>
      <c r="L38" s="61"/>
      <c r="M38" s="61"/>
      <c r="N38" s="61"/>
      <c r="O38" s="61"/>
      <c r="P38" s="61"/>
      <c r="Q38" s="61"/>
      <c r="R38" s="61"/>
      <c r="S38" s="61"/>
    </row>
    <row r="39" spans="1:19">
      <c r="A39" s="84">
        <v>23</v>
      </c>
      <c r="B39" s="85">
        <v>612</v>
      </c>
      <c r="C39" s="74" t="s">
        <v>26</v>
      </c>
      <c r="D39" s="86" t="s">
        <v>5</v>
      </c>
      <c r="E39" s="104">
        <v>1994</v>
      </c>
      <c r="F39" s="74" t="s">
        <v>14</v>
      </c>
      <c r="G39" s="74" t="s">
        <v>1</v>
      </c>
      <c r="H39" s="88"/>
      <c r="I39" s="56">
        <v>2.8136574074074074E-2</v>
      </c>
      <c r="J39" s="71">
        <f>((2-(I39/$A$1))*1000)</f>
        <v>589.08879860708055</v>
      </c>
      <c r="K39" s="61"/>
      <c r="L39" s="61"/>
      <c r="M39" s="61"/>
      <c r="N39" s="61"/>
      <c r="O39" s="61"/>
      <c r="P39" s="61"/>
      <c r="Q39" s="61"/>
      <c r="R39" s="61"/>
      <c r="S39" s="61"/>
    </row>
    <row r="40" spans="1:19">
      <c r="A40" s="72">
        <v>18</v>
      </c>
      <c r="B40" s="73">
        <v>40</v>
      </c>
      <c r="C40" s="74" t="s">
        <v>26</v>
      </c>
      <c r="D40" s="75" t="s">
        <v>5</v>
      </c>
      <c r="E40" s="76">
        <v>34670</v>
      </c>
      <c r="F40" s="75" t="s">
        <v>14</v>
      </c>
      <c r="G40" s="74"/>
      <c r="H40" s="59">
        <v>3.858796296296297E-2</v>
      </c>
      <c r="I40" s="77">
        <f>((2-(H40/$J$1))*1000)</f>
        <v>756.43416635583719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>
      <c r="A41" s="78">
        <v>52</v>
      </c>
      <c r="B41" s="73">
        <v>157</v>
      </c>
      <c r="C41" s="68" t="s">
        <v>208</v>
      </c>
      <c r="D41" s="68" t="s">
        <v>209</v>
      </c>
      <c r="E41" s="68" t="s">
        <v>5</v>
      </c>
      <c r="F41" s="70" t="s">
        <v>210</v>
      </c>
      <c r="G41" s="70" t="s">
        <v>14</v>
      </c>
      <c r="H41" s="68"/>
      <c r="I41" s="58">
        <v>4.4791666666666667E-2</v>
      </c>
      <c r="J41" s="71">
        <f>((2-(I41/$D$1))*1000)</f>
        <v>269.23076923076917</v>
      </c>
      <c r="K41" s="61"/>
      <c r="L41" s="61"/>
      <c r="M41" s="61"/>
      <c r="N41" s="61"/>
      <c r="O41" s="61"/>
      <c r="P41" s="61"/>
      <c r="Q41" s="61"/>
      <c r="R41" s="61"/>
      <c r="S41" s="61"/>
    </row>
    <row r="42" spans="1:19">
      <c r="A42" s="84">
        <v>32</v>
      </c>
      <c r="B42" s="85">
        <v>686</v>
      </c>
      <c r="C42" s="74" t="s">
        <v>30</v>
      </c>
      <c r="D42" s="86" t="s">
        <v>5</v>
      </c>
      <c r="E42" s="104">
        <v>1971</v>
      </c>
      <c r="F42" s="74" t="s">
        <v>14</v>
      </c>
      <c r="G42" s="74" t="s">
        <v>1</v>
      </c>
      <c r="H42" s="105"/>
      <c r="I42" s="56">
        <v>3.0381944444444444E-2</v>
      </c>
      <c r="J42" s="71">
        <f>((2-(I42/$A$1))*1000)</f>
        <v>476.49448636099834</v>
      </c>
      <c r="K42" s="61"/>
      <c r="L42" s="61"/>
      <c r="M42" s="61"/>
      <c r="N42" s="61"/>
      <c r="O42" s="61"/>
      <c r="P42" s="61"/>
      <c r="Q42" s="61"/>
      <c r="R42" s="61"/>
      <c r="S42" s="61"/>
    </row>
    <row r="43" spans="1:19">
      <c r="A43" s="78">
        <v>55</v>
      </c>
      <c r="B43" s="73">
        <v>28</v>
      </c>
      <c r="C43" s="68" t="s">
        <v>213</v>
      </c>
      <c r="D43" s="68" t="s">
        <v>206</v>
      </c>
      <c r="E43" s="68" t="s">
        <v>5</v>
      </c>
      <c r="F43" s="70" t="s">
        <v>214</v>
      </c>
      <c r="G43" s="70" t="s">
        <v>14</v>
      </c>
      <c r="H43" s="68"/>
      <c r="I43" s="58">
        <v>4.7685185185185185E-2</v>
      </c>
      <c r="J43" s="77">
        <f>((2-(I43/$D$1))*1000)</f>
        <v>157.42397137745968</v>
      </c>
      <c r="K43" s="61"/>
      <c r="L43" s="61"/>
      <c r="M43" s="61"/>
      <c r="N43" s="61"/>
      <c r="O43" s="61"/>
      <c r="P43" s="61"/>
      <c r="Q43" s="61"/>
      <c r="R43" s="61"/>
      <c r="S43" s="61"/>
    </row>
    <row r="44" spans="1:19">
      <c r="A44" s="66">
        <v>19</v>
      </c>
      <c r="B44" s="73">
        <v>18</v>
      </c>
      <c r="C44" s="68" t="s">
        <v>359</v>
      </c>
      <c r="D44" s="68" t="s">
        <v>5</v>
      </c>
      <c r="E44" s="69">
        <v>30704</v>
      </c>
      <c r="F44" s="70" t="s">
        <v>14</v>
      </c>
      <c r="G44" s="68"/>
      <c r="H44" s="58">
        <v>1.9675925925925928E-3</v>
      </c>
      <c r="I44" s="58">
        <v>1.4537037037037038E-2</v>
      </c>
      <c r="J44" s="58">
        <f>I44-H44</f>
        <v>1.2569444444444446E-2</v>
      </c>
      <c r="K44" s="57">
        <v>4.4710648148148152E-2</v>
      </c>
      <c r="L44" s="57">
        <f>K44-I44</f>
        <v>3.0173611111111116E-2</v>
      </c>
      <c r="M44" s="57">
        <f>N44-K44</f>
        <v>1.4386574074074072E-2</v>
      </c>
      <c r="N44" s="57">
        <v>5.9097222222222225E-2</v>
      </c>
      <c r="O44" s="57">
        <f>N44-H44</f>
        <v>5.7129629629629634E-2</v>
      </c>
      <c r="P44" s="71">
        <f>((2-(O44/$G$1))*1000)</f>
        <v>358.49684070502133</v>
      </c>
      <c r="Q44" s="61"/>
      <c r="R44" s="61"/>
      <c r="S44" s="61"/>
    </row>
    <row r="45" spans="1:19">
      <c r="A45" s="72">
        <v>48</v>
      </c>
      <c r="B45" s="73">
        <v>96</v>
      </c>
      <c r="C45" s="74" t="s">
        <v>399</v>
      </c>
      <c r="D45" s="75" t="s">
        <v>5</v>
      </c>
      <c r="E45" s="76">
        <v>25951</v>
      </c>
      <c r="F45" s="75" t="s">
        <v>14</v>
      </c>
      <c r="G45" s="74"/>
      <c r="H45" s="59">
        <v>4.5520833333333337E-2</v>
      </c>
      <c r="I45" s="77">
        <f>((2-(H45/$J$1))*1000)</f>
        <v>533.01007086907862</v>
      </c>
      <c r="J45" s="68"/>
      <c r="K45" s="61"/>
      <c r="L45" s="61"/>
      <c r="M45" s="61"/>
      <c r="N45" s="61"/>
      <c r="O45" s="61"/>
      <c r="P45" s="61"/>
      <c r="Q45" s="61"/>
      <c r="R45" s="61"/>
      <c r="S45" s="61"/>
    </row>
    <row r="46" spans="1:19">
      <c r="A46" s="84">
        <v>30</v>
      </c>
      <c r="B46" s="85">
        <v>706</v>
      </c>
      <c r="C46" s="74" t="s">
        <v>28</v>
      </c>
      <c r="D46" s="86" t="s">
        <v>29</v>
      </c>
      <c r="E46" s="74">
        <v>1971</v>
      </c>
      <c r="F46" s="74" t="s">
        <v>14</v>
      </c>
      <c r="G46" s="74" t="s">
        <v>1</v>
      </c>
      <c r="H46" s="88"/>
      <c r="I46" s="56">
        <v>2.974537037037037E-2</v>
      </c>
      <c r="J46" s="77">
        <f>((2-(I46/$A$1))*1000)</f>
        <v>508.4155542658155</v>
      </c>
      <c r="K46" s="61"/>
      <c r="L46" s="61"/>
      <c r="M46" s="61"/>
      <c r="N46" s="61"/>
      <c r="O46" s="61"/>
      <c r="P46" s="61"/>
      <c r="Q46" s="61"/>
      <c r="R46" s="61"/>
      <c r="S46" s="61"/>
    </row>
    <row r="47" spans="1:19">
      <c r="A47" s="78">
        <v>3</v>
      </c>
      <c r="B47" s="73">
        <v>41</v>
      </c>
      <c r="C47" s="74" t="s">
        <v>133</v>
      </c>
      <c r="D47" s="74" t="s">
        <v>134</v>
      </c>
      <c r="E47" s="74" t="s">
        <v>5</v>
      </c>
      <c r="F47" s="75" t="s">
        <v>135</v>
      </c>
      <c r="G47" s="75" t="s">
        <v>7</v>
      </c>
      <c r="H47" s="74" t="s">
        <v>136</v>
      </c>
      <c r="I47" s="59">
        <v>3.6145833333333328E-2</v>
      </c>
      <c r="J47" s="77">
        <f>((2-(I47/$D$1))*1000)</f>
        <v>603.30948121645815</v>
      </c>
      <c r="K47" s="61"/>
      <c r="L47" s="61"/>
      <c r="M47" s="61"/>
      <c r="N47" s="61"/>
      <c r="O47" s="61"/>
      <c r="P47" s="61"/>
      <c r="Q47" s="61"/>
      <c r="R47" s="61"/>
      <c r="S47" s="61"/>
    </row>
    <row r="48" spans="1:19">
      <c r="A48" s="84">
        <v>9</v>
      </c>
      <c r="B48" s="85">
        <v>649</v>
      </c>
      <c r="C48" s="74" t="s">
        <v>8</v>
      </c>
      <c r="D48" s="86" t="s">
        <v>5</v>
      </c>
      <c r="E48" s="104">
        <v>2009</v>
      </c>
      <c r="F48" s="74" t="s">
        <v>7</v>
      </c>
      <c r="G48" s="74" t="s">
        <v>1</v>
      </c>
      <c r="H48" s="88" t="s">
        <v>9</v>
      </c>
      <c r="I48" s="56">
        <v>2.7083333333333334E-2</v>
      </c>
      <c r="J48" s="77">
        <f>((2-(I48/$A$1))*1000)</f>
        <v>641.90365641323251</v>
      </c>
      <c r="K48" s="61"/>
      <c r="L48" s="61"/>
      <c r="M48" s="61"/>
      <c r="N48" s="61"/>
      <c r="O48" s="61"/>
      <c r="P48" s="61"/>
      <c r="Q48" s="61"/>
      <c r="R48" s="61"/>
      <c r="S48" s="61"/>
    </row>
    <row r="49" spans="1:19">
      <c r="A49" s="66">
        <v>1</v>
      </c>
      <c r="B49" s="73">
        <v>26</v>
      </c>
      <c r="C49" s="74" t="s">
        <v>8</v>
      </c>
      <c r="D49" s="74" t="s">
        <v>5</v>
      </c>
      <c r="E49" s="74" t="s">
        <v>135</v>
      </c>
      <c r="F49" s="75" t="s">
        <v>7</v>
      </c>
      <c r="G49" s="74" t="s">
        <v>136</v>
      </c>
      <c r="H49" s="58">
        <v>2.8935185185185188E-3</v>
      </c>
      <c r="I49" s="58">
        <v>1.2997685185185183E-2</v>
      </c>
      <c r="J49" s="58">
        <f>I49-H49</f>
        <v>1.0104166666666664E-2</v>
      </c>
      <c r="K49" s="57">
        <v>3.8715277777777779E-2</v>
      </c>
      <c r="L49" s="57">
        <f>K49-I49</f>
        <v>2.5717592592592597E-2</v>
      </c>
      <c r="M49" s="57">
        <f>N49-K49</f>
        <v>8.9236111111111113E-3</v>
      </c>
      <c r="N49" s="102">
        <v>4.763888888888889E-2</v>
      </c>
      <c r="O49" s="57">
        <f>N49-H49</f>
        <v>4.4745370370370373E-2</v>
      </c>
      <c r="P49" s="71">
        <f>((2-(O49/$G$1))*1000)</f>
        <v>714.33322248087779</v>
      </c>
      <c r="Q49" s="61"/>
      <c r="R49" s="61"/>
      <c r="S49" s="61"/>
    </row>
    <row r="50" spans="1:19">
      <c r="A50" s="72">
        <v>1</v>
      </c>
      <c r="B50" s="73">
        <v>72</v>
      </c>
      <c r="C50" s="74" t="s">
        <v>8</v>
      </c>
      <c r="D50" s="75" t="s">
        <v>385</v>
      </c>
      <c r="E50" s="76">
        <v>40001</v>
      </c>
      <c r="F50" s="75" t="s">
        <v>7</v>
      </c>
      <c r="G50" s="74" t="s">
        <v>136</v>
      </c>
      <c r="H50" s="59">
        <v>4.1331018518518517E-2</v>
      </c>
      <c r="I50" s="77">
        <f>((2-(H50/$J$1))*1000)</f>
        <v>668.03431555389795</v>
      </c>
      <c r="J50" s="68"/>
      <c r="K50" s="61"/>
      <c r="L50" s="61"/>
      <c r="M50" s="61"/>
      <c r="N50" s="61"/>
      <c r="O50" s="61"/>
      <c r="P50" s="61"/>
      <c r="Q50" s="61"/>
      <c r="R50" s="61"/>
      <c r="S50" s="61"/>
    </row>
    <row r="51" spans="1:19">
      <c r="A51" s="78">
        <v>45</v>
      </c>
      <c r="B51" s="73">
        <v>99</v>
      </c>
      <c r="C51" s="68" t="s">
        <v>203</v>
      </c>
      <c r="D51" s="68" t="s">
        <v>132</v>
      </c>
      <c r="E51" s="68" t="s">
        <v>5</v>
      </c>
      <c r="F51" s="70" t="s">
        <v>204</v>
      </c>
      <c r="G51" s="70" t="s">
        <v>14</v>
      </c>
      <c r="H51" s="68"/>
      <c r="I51" s="58">
        <v>4.0011574074074074E-2</v>
      </c>
      <c r="J51" s="77">
        <f>((2-(I51/$D$1))*1000)</f>
        <v>453.93559928443625</v>
      </c>
      <c r="K51" s="61"/>
      <c r="L51" s="61"/>
      <c r="M51" s="61"/>
      <c r="N51" s="61"/>
      <c r="O51" s="61"/>
      <c r="P51" s="61"/>
      <c r="Q51" s="61"/>
      <c r="R51" s="61"/>
      <c r="S51" s="61"/>
    </row>
    <row r="52" spans="1:19">
      <c r="A52" s="84">
        <v>33</v>
      </c>
      <c r="B52" s="85">
        <v>900</v>
      </c>
      <c r="C52" s="74" t="s">
        <v>31</v>
      </c>
      <c r="D52" s="86" t="s">
        <v>5</v>
      </c>
      <c r="E52" s="104">
        <v>1983</v>
      </c>
      <c r="F52" s="74" t="s">
        <v>14</v>
      </c>
      <c r="G52" s="74" t="s">
        <v>1</v>
      </c>
      <c r="H52" s="88"/>
      <c r="I52" s="56">
        <v>3.0671296296296294E-2</v>
      </c>
      <c r="J52" s="77">
        <f>((2-(I52/$A$1))*1000)</f>
        <v>461.9849100406268</v>
      </c>
      <c r="K52" s="61"/>
      <c r="L52" s="61"/>
      <c r="M52" s="61"/>
      <c r="N52" s="61"/>
      <c r="O52" s="61"/>
      <c r="P52" s="61"/>
      <c r="Q52" s="61"/>
      <c r="R52" s="61"/>
      <c r="S52" s="61"/>
    </row>
    <row r="53" spans="1:19">
      <c r="A53" s="72">
        <v>47</v>
      </c>
      <c r="B53" s="73">
        <v>50</v>
      </c>
      <c r="C53" s="74" t="s">
        <v>31</v>
      </c>
      <c r="D53" s="75" t="s">
        <v>5</v>
      </c>
      <c r="E53" s="76">
        <v>30631</v>
      </c>
      <c r="F53" s="75" t="s">
        <v>14</v>
      </c>
      <c r="G53" s="74"/>
      <c r="H53" s="59">
        <v>4.5335648148148146E-2</v>
      </c>
      <c r="I53" s="77">
        <f>((2-(H53/$J$1))*1000)</f>
        <v>538.97799328608744</v>
      </c>
      <c r="J53" s="68"/>
      <c r="K53" s="61"/>
      <c r="L53" s="61"/>
      <c r="M53" s="61"/>
      <c r="N53" s="61"/>
      <c r="O53" s="61"/>
      <c r="P53" s="61"/>
      <c r="Q53" s="61"/>
      <c r="R53" s="61"/>
      <c r="S53" s="61"/>
    </row>
    <row r="54" spans="1:19">
      <c r="A54" s="66">
        <v>8</v>
      </c>
      <c r="B54" s="73">
        <v>14</v>
      </c>
      <c r="C54" s="68" t="s">
        <v>350</v>
      </c>
      <c r="D54" s="68" t="s">
        <v>5</v>
      </c>
      <c r="E54" s="69">
        <v>30631</v>
      </c>
      <c r="F54" s="70" t="s">
        <v>14</v>
      </c>
      <c r="G54" s="68"/>
      <c r="H54" s="58">
        <v>1.5046296296296294E-3</v>
      </c>
      <c r="I54" s="58">
        <v>1.2442129629629629E-2</v>
      </c>
      <c r="J54" s="58">
        <f>I54-H54</f>
        <v>1.0937499999999999E-2</v>
      </c>
      <c r="K54" s="57">
        <v>3.1736111111111111E-2</v>
      </c>
      <c r="L54" s="57">
        <f>K54-I54</f>
        <v>1.9293981481481481E-2</v>
      </c>
      <c r="M54" s="57">
        <f>N54-K54</f>
        <v>1.0092592592592591E-2</v>
      </c>
      <c r="N54" s="57">
        <v>4.1828703703703701E-2</v>
      </c>
      <c r="O54" s="57">
        <f>N54-H54</f>
        <v>4.0324074074074075E-2</v>
      </c>
      <c r="P54" s="71">
        <f>((2-(O54/$G$1))*1000)</f>
        <v>841.37013634851996</v>
      </c>
      <c r="Q54" s="61"/>
      <c r="R54" s="61"/>
      <c r="S54" s="61"/>
    </row>
    <row r="55" spans="1:19">
      <c r="A55" s="78">
        <v>53</v>
      </c>
      <c r="B55" s="73">
        <v>18</v>
      </c>
      <c r="C55" s="68" t="s">
        <v>211</v>
      </c>
      <c r="D55" s="68" t="s">
        <v>147</v>
      </c>
      <c r="E55" s="68" t="s">
        <v>5</v>
      </c>
      <c r="F55" s="70" t="s">
        <v>212</v>
      </c>
      <c r="G55" s="70" t="s">
        <v>14</v>
      </c>
      <c r="H55" s="68"/>
      <c r="I55" s="58">
        <v>4.5277777777777778E-2</v>
      </c>
      <c r="J55" s="77">
        <f>((2-(I55/$D$1))*1000)</f>
        <v>250.44722719141311</v>
      </c>
      <c r="K55" s="68"/>
      <c r="L55" s="68"/>
      <c r="M55" s="68"/>
      <c r="N55" s="68"/>
      <c r="O55" s="68"/>
      <c r="P55" s="61"/>
      <c r="Q55" s="61"/>
      <c r="R55" s="61"/>
      <c r="S55" s="61"/>
    </row>
    <row r="56" spans="1:19">
      <c r="A56" s="84">
        <v>51</v>
      </c>
      <c r="B56" s="85">
        <v>729</v>
      </c>
      <c r="C56" s="74" t="s">
        <v>35</v>
      </c>
      <c r="D56" s="86" t="s">
        <v>5</v>
      </c>
      <c r="E56" s="104">
        <v>1985</v>
      </c>
      <c r="F56" s="74" t="s">
        <v>14</v>
      </c>
      <c r="G56" s="74" t="s">
        <v>1</v>
      </c>
      <c r="H56" s="88"/>
      <c r="I56" s="56">
        <v>4.1493055555555554E-2</v>
      </c>
      <c r="J56" s="77">
        <v>20</v>
      </c>
      <c r="K56" s="68"/>
      <c r="L56" s="68"/>
      <c r="M56" s="68"/>
      <c r="N56" s="68"/>
      <c r="O56" s="68"/>
      <c r="P56" s="61"/>
      <c r="Q56" s="61"/>
      <c r="R56" s="61"/>
      <c r="S56" s="61"/>
    </row>
    <row r="57" spans="1:19">
      <c r="A57" s="66">
        <v>18</v>
      </c>
      <c r="B57" s="73">
        <v>1</v>
      </c>
      <c r="C57" s="68" t="s">
        <v>358</v>
      </c>
      <c r="D57" s="68" t="s">
        <v>5</v>
      </c>
      <c r="E57" s="69">
        <v>31277</v>
      </c>
      <c r="F57" s="70" t="s">
        <v>14</v>
      </c>
      <c r="G57" s="68"/>
      <c r="H57" s="58">
        <v>0</v>
      </c>
      <c r="I57" s="58">
        <v>1.3449074074074073E-2</v>
      </c>
      <c r="J57" s="58">
        <f>I57-H57</f>
        <v>1.3449074074074073E-2</v>
      </c>
      <c r="K57" s="58">
        <v>3.8819444444444441E-2</v>
      </c>
      <c r="L57" s="58">
        <f>K57-I57</f>
        <v>2.537037037037037E-2</v>
      </c>
      <c r="M57" s="58">
        <f>N57-K57</f>
        <v>1.2337962962962967E-2</v>
      </c>
      <c r="N57" s="58">
        <v>5.1157407407407408E-2</v>
      </c>
      <c r="O57" s="58">
        <f>N57-H57</f>
        <v>5.1157407407407408E-2</v>
      </c>
      <c r="P57" s="71">
        <f>((2-(O57/$G$1))*1000)</f>
        <v>530.09644163618213</v>
      </c>
      <c r="Q57" s="61"/>
      <c r="R57" s="61"/>
      <c r="S57" s="61"/>
    </row>
    <row r="58" spans="1:19">
      <c r="A58" s="72">
        <v>57</v>
      </c>
      <c r="B58" s="73">
        <v>18</v>
      </c>
      <c r="C58" s="74" t="s">
        <v>358</v>
      </c>
      <c r="D58" s="75" t="s">
        <v>5</v>
      </c>
      <c r="E58" s="76">
        <v>31277</v>
      </c>
      <c r="F58" s="75" t="s">
        <v>14</v>
      </c>
      <c r="G58" s="74"/>
      <c r="H58" s="59">
        <v>5.229166666666666E-2</v>
      </c>
      <c r="I58" s="77">
        <f>((2-(H58/$J$1))*1000)</f>
        <v>314.80790749720279</v>
      </c>
      <c r="J58" s="68"/>
      <c r="K58" s="68"/>
      <c r="L58" s="68"/>
      <c r="M58" s="68"/>
      <c r="N58" s="68"/>
      <c r="O58" s="68"/>
      <c r="P58" s="61"/>
      <c r="Q58" s="61"/>
      <c r="R58" s="61"/>
      <c r="S58" s="61"/>
    </row>
    <row r="59" spans="1:19">
      <c r="A59" s="78">
        <v>37</v>
      </c>
      <c r="B59" s="73">
        <v>155</v>
      </c>
      <c r="C59" s="68" t="s">
        <v>178</v>
      </c>
      <c r="D59" s="68" t="s">
        <v>190</v>
      </c>
      <c r="E59" s="68" t="s">
        <v>5</v>
      </c>
      <c r="F59" s="70" t="s">
        <v>191</v>
      </c>
      <c r="G59" s="70" t="s">
        <v>14</v>
      </c>
      <c r="H59" s="68" t="s">
        <v>192</v>
      </c>
      <c r="I59" s="58">
        <v>3.8101851851851852E-2</v>
      </c>
      <c r="J59" s="77">
        <f>((2-(I59/$D$1))*1000)</f>
        <v>527.72808586762051</v>
      </c>
      <c r="K59" s="68"/>
      <c r="L59" s="68"/>
      <c r="M59" s="68"/>
      <c r="N59" s="68"/>
      <c r="O59" s="68"/>
      <c r="P59" s="61"/>
      <c r="Q59" s="61"/>
      <c r="R59" s="61"/>
      <c r="S59" s="61"/>
    </row>
    <row r="60" spans="1:19">
      <c r="A60" s="84">
        <v>55</v>
      </c>
      <c r="B60" s="85">
        <v>719</v>
      </c>
      <c r="C60" s="74" t="s">
        <v>39</v>
      </c>
      <c r="D60" s="86" t="s">
        <v>5</v>
      </c>
      <c r="E60" s="106">
        <v>33401</v>
      </c>
      <c r="F60" s="74" t="s">
        <v>14</v>
      </c>
      <c r="G60" s="74" t="s">
        <v>1</v>
      </c>
      <c r="H60" s="88"/>
      <c r="I60" s="56">
        <v>5.8738425925925923E-2</v>
      </c>
      <c r="J60" s="77">
        <v>20</v>
      </c>
      <c r="K60" s="68"/>
      <c r="L60" s="68"/>
      <c r="M60" s="68"/>
      <c r="N60" s="68"/>
      <c r="O60" s="68"/>
      <c r="P60" s="61"/>
      <c r="Q60" s="61"/>
      <c r="R60" s="61"/>
      <c r="S60" s="61"/>
    </row>
    <row r="61" spans="1:19">
      <c r="A61" s="66">
        <v>7</v>
      </c>
      <c r="B61" s="103">
        <v>122</v>
      </c>
      <c r="C61" s="68" t="s">
        <v>39</v>
      </c>
      <c r="D61" s="68" t="s">
        <v>5</v>
      </c>
      <c r="E61" s="69">
        <v>33401</v>
      </c>
      <c r="F61" s="70" t="s">
        <v>12</v>
      </c>
      <c r="G61" s="68" t="s">
        <v>192</v>
      </c>
      <c r="H61" s="58">
        <v>9.4907407407407406E-3</v>
      </c>
      <c r="I61" s="58">
        <v>2.4363425925925927E-2</v>
      </c>
      <c r="J61" s="58">
        <f>I61-H61</f>
        <v>1.4872685185185187E-2</v>
      </c>
      <c r="K61" s="58">
        <v>8.0625000000000002E-2</v>
      </c>
      <c r="L61" s="58">
        <f>K61-I61</f>
        <v>5.6261574074074075E-2</v>
      </c>
      <c r="M61" s="58">
        <f>N61-K61</f>
        <v>2.1249999999999991E-2</v>
      </c>
      <c r="N61" s="107">
        <v>0.10187499999999999</v>
      </c>
      <c r="O61" s="107">
        <f>N61-H61</f>
        <v>9.2384259259259249E-2</v>
      </c>
      <c r="P61" s="71">
        <f>((2-(O61/$H$1))*1000)</f>
        <v>557.9042457091241</v>
      </c>
      <c r="Q61" s="61"/>
      <c r="R61" s="61"/>
      <c r="S61" s="61"/>
    </row>
    <row r="62" spans="1:19">
      <c r="A62" s="72">
        <v>49</v>
      </c>
      <c r="B62" s="73">
        <v>12</v>
      </c>
      <c r="C62" s="74" t="s">
        <v>39</v>
      </c>
      <c r="D62" s="75" t="s">
        <v>5</v>
      </c>
      <c r="E62" s="76">
        <v>33401</v>
      </c>
      <c r="F62" s="75" t="s">
        <v>14</v>
      </c>
      <c r="G62" s="74" t="s">
        <v>192</v>
      </c>
      <c r="H62" s="59">
        <v>4.5682870370370367E-2</v>
      </c>
      <c r="I62" s="77">
        <f>((2-(H62/$J$1))*1000)</f>
        <v>527.78813875419632</v>
      </c>
      <c r="J62" s="68"/>
      <c r="K62" s="68"/>
      <c r="L62" s="68"/>
      <c r="M62" s="68"/>
      <c r="N62" s="68"/>
      <c r="O62" s="68"/>
      <c r="P62" s="61"/>
      <c r="Q62" s="61"/>
      <c r="R62" s="61"/>
      <c r="S62" s="61"/>
    </row>
    <row r="63" spans="1:19">
      <c r="A63" s="78">
        <v>14</v>
      </c>
      <c r="B63" s="73">
        <v>40</v>
      </c>
      <c r="C63" s="68" t="s">
        <v>156</v>
      </c>
      <c r="D63" s="68" t="s">
        <v>157</v>
      </c>
      <c r="E63" s="68" t="s">
        <v>5</v>
      </c>
      <c r="F63" s="70" t="s">
        <v>158</v>
      </c>
      <c r="G63" s="70" t="s">
        <v>14</v>
      </c>
      <c r="H63" s="68"/>
      <c r="I63" s="57">
        <v>3.3518518518518517E-2</v>
      </c>
      <c r="J63" s="71">
        <f>((2-(I63/$D$1))*1000)</f>
        <v>704.83005366726297</v>
      </c>
      <c r="K63" s="61"/>
      <c r="L63" s="61"/>
      <c r="M63" s="61"/>
      <c r="N63" s="61"/>
      <c r="O63" s="61"/>
      <c r="P63" s="61"/>
      <c r="Q63" s="61"/>
      <c r="R63" s="61"/>
      <c r="S63" s="61"/>
    </row>
    <row r="64" spans="1:19">
      <c r="A64" s="72">
        <v>7</v>
      </c>
      <c r="B64" s="73">
        <v>88</v>
      </c>
      <c r="C64" s="74" t="s">
        <v>388</v>
      </c>
      <c r="D64" s="75" t="s">
        <v>5</v>
      </c>
      <c r="E64" s="76">
        <v>30486</v>
      </c>
      <c r="F64" s="75" t="s">
        <v>14</v>
      </c>
      <c r="G64" s="74"/>
      <c r="H64" s="59">
        <v>3.4861111111111114E-2</v>
      </c>
      <c r="I64" s="71">
        <f>((2-(H64/$J$1))*1000)</f>
        <v>876.53860499813493</v>
      </c>
      <c r="J64" s="61"/>
      <c r="K64" s="61"/>
      <c r="L64" s="61"/>
      <c r="M64" s="61"/>
      <c r="N64" s="61"/>
      <c r="O64" s="61"/>
      <c r="P64" s="61"/>
      <c r="Q64" s="61"/>
      <c r="R64" s="61"/>
      <c r="S64" s="61"/>
    </row>
    <row r="65" spans="1:19">
      <c r="A65" s="84">
        <v>6</v>
      </c>
      <c r="B65" s="85">
        <v>620</v>
      </c>
      <c r="C65" s="74" t="s">
        <v>18</v>
      </c>
      <c r="D65" s="86" t="s">
        <v>5</v>
      </c>
      <c r="E65" s="104">
        <v>1983</v>
      </c>
      <c r="F65" s="74" t="s">
        <v>14</v>
      </c>
      <c r="G65" s="74" t="s">
        <v>1</v>
      </c>
      <c r="H65" s="88"/>
      <c r="I65" s="108">
        <v>2.3807870370370368E-2</v>
      </c>
      <c r="J65" s="71">
        <f>((2-(I65/$A$1))*1000)</f>
        <v>806.15206035983761</v>
      </c>
      <c r="K65" s="61"/>
      <c r="L65" s="61"/>
      <c r="M65" s="61"/>
      <c r="N65" s="61"/>
      <c r="O65" s="61"/>
      <c r="P65" s="61"/>
      <c r="Q65" s="61"/>
      <c r="R65" s="61"/>
      <c r="S65" s="61"/>
    </row>
    <row r="66" spans="1:19">
      <c r="A66" s="78">
        <v>33</v>
      </c>
      <c r="B66" s="73">
        <v>31</v>
      </c>
      <c r="C66" s="68" t="s">
        <v>182</v>
      </c>
      <c r="D66" s="68" t="s">
        <v>146</v>
      </c>
      <c r="E66" s="68" t="s">
        <v>5</v>
      </c>
      <c r="F66" s="70" t="s">
        <v>183</v>
      </c>
      <c r="G66" s="70" t="s">
        <v>14</v>
      </c>
      <c r="H66" s="68" t="s">
        <v>184</v>
      </c>
      <c r="I66" s="57">
        <v>3.7754629629629631E-2</v>
      </c>
      <c r="J66" s="71">
        <f>((2-(I66/$D$1))*1000)</f>
        <v>541.14490161001766</v>
      </c>
      <c r="K66" s="61"/>
      <c r="L66" s="61"/>
      <c r="M66" s="61"/>
      <c r="N66" s="61"/>
      <c r="O66" s="61"/>
      <c r="P66" s="61"/>
      <c r="Q66" s="61"/>
      <c r="R66" s="61"/>
      <c r="S66" s="61"/>
    </row>
    <row r="67" spans="1:19">
      <c r="A67" s="66">
        <v>16</v>
      </c>
      <c r="B67" s="73">
        <v>28</v>
      </c>
      <c r="C67" s="80" t="s">
        <v>356</v>
      </c>
      <c r="D67" s="80" t="s">
        <v>5</v>
      </c>
      <c r="E67" s="69">
        <v>28892</v>
      </c>
      <c r="F67" s="70" t="s">
        <v>14</v>
      </c>
      <c r="G67" s="68"/>
      <c r="H67" s="58">
        <v>3.1249999999999997E-3</v>
      </c>
      <c r="I67" s="57">
        <v>1.4791666666666668E-2</v>
      </c>
      <c r="J67" s="57">
        <f>I67-H67</f>
        <v>1.1666666666666669E-2</v>
      </c>
      <c r="K67" s="57">
        <v>4.0173611111111111E-2</v>
      </c>
      <c r="L67" s="57">
        <f>K67-I67</f>
        <v>2.5381944444444443E-2</v>
      </c>
      <c r="M67" s="57">
        <f>N67-K67</f>
        <v>9.8032407407407443E-3</v>
      </c>
      <c r="N67" s="57">
        <v>4.9976851851851856E-2</v>
      </c>
      <c r="O67" s="57">
        <f>N67-H67</f>
        <v>4.6851851851851853E-2</v>
      </c>
      <c r="P67" s="71">
        <f>((2-(O67/$G$1))*1000)</f>
        <v>653.80778184236772</v>
      </c>
      <c r="Q67" s="61"/>
      <c r="R67" s="61"/>
      <c r="S67" s="61"/>
    </row>
    <row r="68" spans="1:19">
      <c r="A68" s="84">
        <v>48</v>
      </c>
      <c r="B68" s="85">
        <v>601</v>
      </c>
      <c r="C68" s="74" t="s">
        <v>33</v>
      </c>
      <c r="D68" s="86" t="s">
        <v>5</v>
      </c>
      <c r="E68" s="104">
        <v>1979</v>
      </c>
      <c r="F68" s="74" t="s">
        <v>14</v>
      </c>
      <c r="G68" s="74" t="s">
        <v>1</v>
      </c>
      <c r="H68" s="88" t="s">
        <v>34</v>
      </c>
      <c r="I68" s="108">
        <v>3.8738425925925926E-2</v>
      </c>
      <c r="J68" s="71">
        <f>((2-(I68/$A$1))*1000)</f>
        <v>57.457922228670853</v>
      </c>
      <c r="K68" s="61"/>
      <c r="L68" s="61"/>
      <c r="M68" s="61"/>
      <c r="N68" s="61"/>
      <c r="O68" s="61"/>
      <c r="P68" s="61"/>
      <c r="Q68" s="61"/>
      <c r="R68" s="61"/>
      <c r="S68" s="61"/>
    </row>
    <row r="69" spans="1:19">
      <c r="A69" s="72">
        <v>63</v>
      </c>
      <c r="B69" s="73">
        <v>7</v>
      </c>
      <c r="C69" s="74" t="s">
        <v>406</v>
      </c>
      <c r="D69" s="75" t="s">
        <v>5</v>
      </c>
      <c r="E69" s="76">
        <v>28892</v>
      </c>
      <c r="F69" s="75" t="s">
        <v>14</v>
      </c>
      <c r="G69" s="74" t="s">
        <v>407</v>
      </c>
      <c r="H69" s="74" t="s">
        <v>11</v>
      </c>
      <c r="I69" s="7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1:19">
      <c r="A70" s="78">
        <v>32</v>
      </c>
      <c r="B70" s="73">
        <v>2</v>
      </c>
      <c r="C70" s="68" t="s">
        <v>179</v>
      </c>
      <c r="D70" s="68" t="s">
        <v>180</v>
      </c>
      <c r="E70" s="68" t="s">
        <v>20</v>
      </c>
      <c r="F70" s="70" t="s">
        <v>181</v>
      </c>
      <c r="G70" s="70" t="s">
        <v>14</v>
      </c>
      <c r="H70" s="68"/>
      <c r="I70" s="57">
        <v>3.7685185185185183E-2</v>
      </c>
      <c r="J70" s="71">
        <f>((2-(I70/$D$1))*1000)</f>
        <v>543.82826475849731</v>
      </c>
      <c r="K70" s="61"/>
      <c r="L70" s="61"/>
      <c r="M70" s="61"/>
      <c r="N70" s="61"/>
      <c r="O70" s="61"/>
      <c r="P70" s="61"/>
      <c r="Q70" s="61"/>
      <c r="R70" s="61"/>
      <c r="S70" s="61"/>
    </row>
    <row r="71" spans="1:19">
      <c r="A71" s="66">
        <v>10</v>
      </c>
      <c r="B71" s="73">
        <v>6</v>
      </c>
      <c r="C71" s="68" t="s">
        <v>351</v>
      </c>
      <c r="D71" s="68" t="s">
        <v>20</v>
      </c>
      <c r="E71" s="69">
        <v>33098</v>
      </c>
      <c r="F71" s="70" t="s">
        <v>14</v>
      </c>
      <c r="G71" s="68"/>
      <c r="H71" s="58">
        <v>5.7870370370370378E-4</v>
      </c>
      <c r="I71" s="57">
        <v>1.2685185185185183E-2</v>
      </c>
      <c r="J71" s="57">
        <f>I71-H71</f>
        <v>1.2106481481481478E-2</v>
      </c>
      <c r="K71" s="57">
        <v>3.3599537037037039E-2</v>
      </c>
      <c r="L71" s="57">
        <f>K71-I71</f>
        <v>2.0914351851851858E-2</v>
      </c>
      <c r="M71" s="57">
        <f>N71-K71</f>
        <v>9.2245370370370311E-3</v>
      </c>
      <c r="N71" s="57">
        <v>4.282407407407407E-2</v>
      </c>
      <c r="O71" s="57">
        <f>N71-H71</f>
        <v>4.2245370370370364E-2</v>
      </c>
      <c r="P71" s="71">
        <f>((2-(O71/$G$1))*1000)</f>
        <v>786.16561356834063</v>
      </c>
      <c r="Q71" s="61"/>
      <c r="R71" s="61"/>
      <c r="S71" s="61"/>
    </row>
    <row r="72" spans="1:19">
      <c r="A72" s="97">
        <v>24</v>
      </c>
      <c r="B72" s="73">
        <v>6</v>
      </c>
      <c r="C72" s="74" t="s">
        <v>351</v>
      </c>
      <c r="D72" s="75" t="s">
        <v>20</v>
      </c>
      <c r="E72" s="76">
        <v>33098</v>
      </c>
      <c r="F72" s="75" t="s">
        <v>14</v>
      </c>
      <c r="G72" s="74"/>
      <c r="H72" s="59">
        <v>3.9988425925925927E-2</v>
      </c>
      <c r="I72" s="71">
        <f>((2-(H72/$J$1))*1000)</f>
        <v>711.30175307720992</v>
      </c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1:19">
      <c r="A73" s="84">
        <v>7</v>
      </c>
      <c r="B73" s="85">
        <v>713</v>
      </c>
      <c r="C73" s="74" t="s">
        <v>19</v>
      </c>
      <c r="D73" s="86" t="s">
        <v>20</v>
      </c>
      <c r="E73" s="104">
        <v>1990</v>
      </c>
      <c r="F73" s="74" t="s">
        <v>14</v>
      </c>
      <c r="G73" s="74" t="s">
        <v>1</v>
      </c>
      <c r="H73" s="88" t="s">
        <v>21</v>
      </c>
      <c r="I73" s="108">
        <v>2.4351851851851857E-2</v>
      </c>
      <c r="J73" s="71">
        <f>((2-(I73/$A$1))*1000)</f>
        <v>778.87405687753892</v>
      </c>
      <c r="K73" s="61"/>
      <c r="L73" s="61"/>
      <c r="M73" s="61"/>
      <c r="N73" s="61"/>
      <c r="O73" s="61"/>
      <c r="P73" s="61"/>
      <c r="Q73" s="61"/>
      <c r="R73" s="61"/>
      <c r="S73" s="61"/>
    </row>
    <row r="74" spans="1:19">
      <c r="A74" s="78">
        <v>43</v>
      </c>
      <c r="B74" s="73">
        <v>120</v>
      </c>
      <c r="C74" s="68" t="s">
        <v>200</v>
      </c>
      <c r="D74" s="68" t="s">
        <v>143</v>
      </c>
      <c r="E74" s="68" t="s">
        <v>0</v>
      </c>
      <c r="F74" s="70" t="s">
        <v>201</v>
      </c>
      <c r="G74" s="70" t="s">
        <v>14</v>
      </c>
      <c r="H74" s="68"/>
      <c r="I74" s="58">
        <v>3.9918981481481479E-2</v>
      </c>
      <c r="J74" s="71">
        <f>((2-(I74/$D$1))*1000)</f>
        <v>457.5134168157424</v>
      </c>
      <c r="K74" s="61"/>
      <c r="L74" s="61"/>
      <c r="M74" s="61"/>
      <c r="N74" s="61"/>
      <c r="O74" s="61"/>
      <c r="P74" s="61"/>
      <c r="Q74" s="61"/>
      <c r="R74" s="61"/>
      <c r="S74" s="61"/>
    </row>
    <row r="75" spans="1:19">
      <c r="A75" s="72">
        <v>54</v>
      </c>
      <c r="B75" s="73">
        <v>68</v>
      </c>
      <c r="C75" s="74" t="s">
        <v>401</v>
      </c>
      <c r="D75" s="75" t="s">
        <v>0</v>
      </c>
      <c r="E75" s="76">
        <v>31947</v>
      </c>
      <c r="F75" s="75" t="s">
        <v>14</v>
      </c>
      <c r="G75" s="74"/>
      <c r="H75" s="59">
        <v>4.8460648148148149E-2</v>
      </c>
      <c r="I75" s="77">
        <f>((2-(H75/$J$1))*1000)</f>
        <v>438.26930249906735</v>
      </c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1:19">
      <c r="A76" s="78">
        <v>9</v>
      </c>
      <c r="B76" s="103">
        <v>385</v>
      </c>
      <c r="C76" s="68" t="s">
        <v>310</v>
      </c>
      <c r="D76" s="80" t="s">
        <v>311</v>
      </c>
      <c r="E76" s="68" t="s">
        <v>5</v>
      </c>
      <c r="F76" s="70">
        <v>1979</v>
      </c>
      <c r="G76" s="70" t="s">
        <v>13</v>
      </c>
      <c r="H76" s="68"/>
      <c r="I76" s="58">
        <v>3.9803240740740743E-2</v>
      </c>
      <c r="J76" s="57">
        <v>8.5254629629629639E-2</v>
      </c>
      <c r="K76" s="71">
        <f>((2-(J76/$E$1))*1000)</f>
        <v>547.99921151192564</v>
      </c>
      <c r="L76" s="61"/>
      <c r="M76" s="61"/>
      <c r="N76" s="61"/>
      <c r="O76" s="61"/>
      <c r="P76" s="61"/>
      <c r="Q76" s="61"/>
      <c r="R76" s="61"/>
      <c r="S76" s="61"/>
    </row>
    <row r="77" spans="1:19">
      <c r="A77" s="84">
        <v>27</v>
      </c>
      <c r="B77" s="85">
        <v>715</v>
      </c>
      <c r="C77" s="74" t="s">
        <v>27</v>
      </c>
      <c r="D77" s="86" t="s">
        <v>5</v>
      </c>
      <c r="E77" s="74">
        <v>1979</v>
      </c>
      <c r="F77" s="74" t="s">
        <v>14</v>
      </c>
      <c r="G77" s="74" t="s">
        <v>1</v>
      </c>
      <c r="H77" s="88"/>
      <c r="I77" s="56">
        <v>2.8749999999999998E-2</v>
      </c>
      <c r="J77" s="71">
        <f>((2-(I77/$A$1))*1000)</f>
        <v>558.3284968078932</v>
      </c>
      <c r="K77" s="61"/>
      <c r="L77" s="61"/>
      <c r="M77" s="61"/>
      <c r="N77" s="61"/>
      <c r="O77" s="61"/>
      <c r="P77" s="61"/>
      <c r="Q77" s="61"/>
      <c r="R77" s="61"/>
      <c r="S77" s="61"/>
    </row>
    <row r="78" spans="1:19">
      <c r="A78" s="72">
        <v>33</v>
      </c>
      <c r="B78" s="73">
        <v>5</v>
      </c>
      <c r="C78" s="74" t="s">
        <v>27</v>
      </c>
      <c r="D78" s="75" t="s">
        <v>5</v>
      </c>
      <c r="E78" s="76">
        <v>28962</v>
      </c>
      <c r="F78" s="75" t="s">
        <v>14</v>
      </c>
      <c r="G78" s="74"/>
      <c r="H78" s="59">
        <v>4.2245370370370371E-2</v>
      </c>
      <c r="I78" s="77">
        <f>((2-(H78/$J$1))*1000)</f>
        <v>638.56769861991779</v>
      </c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1:19">
      <c r="A79" s="66">
        <v>15</v>
      </c>
      <c r="B79" s="73">
        <v>22</v>
      </c>
      <c r="C79" s="68" t="s">
        <v>355</v>
      </c>
      <c r="D79" s="68" t="s">
        <v>5</v>
      </c>
      <c r="E79" s="69">
        <v>28962</v>
      </c>
      <c r="F79" s="70" t="s">
        <v>14</v>
      </c>
      <c r="G79" s="68"/>
      <c r="H79" s="58">
        <v>2.4305555555555556E-3</v>
      </c>
      <c r="I79" s="58">
        <v>1.545138888888889E-2</v>
      </c>
      <c r="J79" s="57">
        <f>I79-H79</f>
        <v>1.3020833333333334E-2</v>
      </c>
      <c r="K79" s="57">
        <v>3.9120370370370368E-2</v>
      </c>
      <c r="L79" s="57">
        <f>K79-I79</f>
        <v>2.3668981481481478E-2</v>
      </c>
      <c r="M79" s="57">
        <f>N79-K79</f>
        <v>8.7962962962962951E-3</v>
      </c>
      <c r="N79" s="57">
        <v>4.7916666666666663E-2</v>
      </c>
      <c r="O79" s="57">
        <f>N79-H79</f>
        <v>4.5486111111111109E-2</v>
      </c>
      <c r="P79" s="71">
        <f>((2-(O79/$G$1))*1000)</f>
        <v>693.04955104755561</v>
      </c>
      <c r="Q79" s="61"/>
      <c r="R79" s="61"/>
      <c r="S79" s="61"/>
    </row>
    <row r="80" spans="1:19">
      <c r="A80" s="75"/>
      <c r="B80" s="75"/>
      <c r="C80" s="68"/>
      <c r="D80" s="68"/>
      <c r="E80" s="69"/>
      <c r="F80" s="70"/>
      <c r="G80" s="68"/>
      <c r="H80" s="58"/>
      <c r="I80" s="58"/>
      <c r="J80" s="57"/>
      <c r="K80" s="57"/>
      <c r="L80" s="57"/>
      <c r="M80" s="57"/>
      <c r="N80" s="57"/>
      <c r="O80" s="57"/>
      <c r="P80" s="71"/>
      <c r="Q80" s="61"/>
      <c r="R80" s="61"/>
      <c r="S80" s="61"/>
    </row>
    <row r="81" spans="1:19">
      <c r="A81" s="75"/>
      <c r="B81" s="75"/>
      <c r="C81" s="68"/>
      <c r="D81" s="68"/>
      <c r="E81" s="69"/>
      <c r="F81" s="70"/>
      <c r="G81" s="68"/>
      <c r="H81" s="58"/>
      <c r="I81" s="58"/>
      <c r="J81" s="57"/>
      <c r="K81" s="57"/>
      <c r="L81" s="57"/>
      <c r="M81" s="57"/>
      <c r="N81" s="57"/>
      <c r="O81" s="57"/>
      <c r="P81" s="71"/>
      <c r="Q81" s="61"/>
      <c r="R81" s="61"/>
      <c r="S81" s="61"/>
    </row>
    <row r="82" spans="1:19">
      <c r="A82" s="75"/>
      <c r="B82" s="75"/>
      <c r="C82" s="68"/>
      <c r="D82" s="68"/>
      <c r="E82" s="69"/>
      <c r="F82" s="70"/>
      <c r="G82" s="68"/>
      <c r="H82" s="58"/>
      <c r="I82" s="58"/>
      <c r="J82" s="57"/>
      <c r="K82" s="57"/>
      <c r="L82" s="57"/>
      <c r="M82" s="57"/>
      <c r="N82" s="57"/>
      <c r="O82" s="57"/>
      <c r="P82" s="71"/>
      <c r="Q82" s="61"/>
      <c r="R82" s="61"/>
      <c r="S82" s="61"/>
    </row>
    <row r="83" spans="1:19">
      <c r="A83" s="75"/>
      <c r="B83" s="75"/>
      <c r="C83" s="68"/>
      <c r="D83" s="68"/>
      <c r="E83" s="69"/>
      <c r="F83" s="70"/>
      <c r="G83" s="68"/>
      <c r="H83" s="58"/>
      <c r="I83" s="58"/>
      <c r="J83" s="57"/>
      <c r="K83" s="57"/>
      <c r="L83" s="57"/>
      <c r="M83" s="57"/>
      <c r="N83" s="57"/>
      <c r="O83" s="57"/>
      <c r="P83" s="71"/>
      <c r="Q83" s="61"/>
      <c r="R83" s="61"/>
      <c r="S83" s="61"/>
    </row>
    <row r="84" spans="1:19">
      <c r="A84" s="78">
        <v>10</v>
      </c>
      <c r="B84" s="103">
        <v>350</v>
      </c>
      <c r="C84" s="68" t="s">
        <v>284</v>
      </c>
      <c r="D84" s="68" t="s">
        <v>167</v>
      </c>
      <c r="E84" s="68" t="s">
        <v>285</v>
      </c>
      <c r="F84" s="70" t="s">
        <v>286</v>
      </c>
      <c r="G84" s="70" t="s">
        <v>12</v>
      </c>
      <c r="H84" s="68"/>
      <c r="I84" s="58">
        <v>3.7118055555555557E-2</v>
      </c>
      <c r="J84" s="57">
        <v>7.3090277777777782E-2</v>
      </c>
      <c r="K84" s="71">
        <f>((2-(J84/$E$1))*1000)</f>
        <v>755.17445298639836</v>
      </c>
      <c r="L84" s="61"/>
      <c r="M84" s="61"/>
      <c r="N84" s="61"/>
      <c r="O84" s="61"/>
      <c r="P84" s="61"/>
      <c r="Q84" s="61"/>
      <c r="R84" s="61"/>
      <c r="S84" s="61"/>
    </row>
    <row r="85" spans="1:19">
      <c r="A85" s="84">
        <v>7</v>
      </c>
      <c r="B85" s="91">
        <v>430</v>
      </c>
      <c r="C85" s="74" t="s">
        <v>62</v>
      </c>
      <c r="D85" s="74" t="s">
        <v>63</v>
      </c>
      <c r="E85" s="75">
        <v>1989</v>
      </c>
      <c r="F85" s="74" t="s">
        <v>12</v>
      </c>
      <c r="G85" s="74" t="s">
        <v>1</v>
      </c>
      <c r="H85" s="74" t="s">
        <v>64</v>
      </c>
      <c r="I85" s="56">
        <v>2.0833333333333332E-2</v>
      </c>
      <c r="J85" s="108">
        <v>9.9629629629629624E-2</v>
      </c>
      <c r="K85" s="109">
        <f>J85-I85</f>
        <v>7.8796296296296295E-2</v>
      </c>
      <c r="L85" s="71">
        <f>((2-(K85/$B$1))*1000)</f>
        <v>637.58254952971788</v>
      </c>
      <c r="M85" s="61"/>
      <c r="N85" s="61"/>
      <c r="O85" s="61"/>
      <c r="P85" s="61"/>
      <c r="Q85" s="61"/>
      <c r="R85" s="61"/>
      <c r="S85" s="61"/>
    </row>
    <row r="86" spans="1:19">
      <c r="A86" s="66">
        <v>9</v>
      </c>
      <c r="B86" s="73">
        <v>12</v>
      </c>
      <c r="C86" s="68" t="s">
        <v>62</v>
      </c>
      <c r="D86" s="68" t="s">
        <v>285</v>
      </c>
      <c r="E86" s="69">
        <v>32613</v>
      </c>
      <c r="F86" s="70" t="s">
        <v>14</v>
      </c>
      <c r="G86" s="68" t="s">
        <v>64</v>
      </c>
      <c r="H86" s="58">
        <v>1.2731481481481483E-3</v>
      </c>
      <c r="I86" s="58">
        <v>1.2569444444444446E-2</v>
      </c>
      <c r="J86" s="57">
        <f>I86-H86</f>
        <v>1.1296296296296297E-2</v>
      </c>
      <c r="K86" s="57">
        <v>3.408564814814815E-2</v>
      </c>
      <c r="L86" s="57">
        <f>K86-I86</f>
        <v>2.1516203703703704E-2</v>
      </c>
      <c r="M86" s="57">
        <f>N86-K86</f>
        <v>8.8078703703703687E-3</v>
      </c>
      <c r="N86" s="57">
        <v>4.2893518518518518E-2</v>
      </c>
      <c r="O86" s="57">
        <f>N86-H86</f>
        <v>4.162037037037037E-2</v>
      </c>
      <c r="P86" s="71">
        <f>((2-(O86/$G$1))*1000)</f>
        <v>804.12371134020623</v>
      </c>
      <c r="Q86" s="61"/>
      <c r="R86" s="61"/>
      <c r="S86" s="61"/>
    </row>
    <row r="87" spans="1:19">
      <c r="A87" s="72">
        <v>11</v>
      </c>
      <c r="B87" s="103">
        <v>105</v>
      </c>
      <c r="C87" s="74" t="s">
        <v>62</v>
      </c>
      <c r="D87" s="75" t="s">
        <v>285</v>
      </c>
      <c r="E87" s="106">
        <v>44666</v>
      </c>
      <c r="F87" s="75" t="s">
        <v>12</v>
      </c>
      <c r="G87" s="110" t="s">
        <v>64</v>
      </c>
      <c r="H87" s="58">
        <v>4.0127314814814817E-2</v>
      </c>
      <c r="I87" s="60">
        <v>8.1967592592592592E-2</v>
      </c>
      <c r="J87" s="71">
        <f>((2-(I87/$K$1))*1000)</f>
        <v>758.19743994388909</v>
      </c>
      <c r="K87" s="61"/>
      <c r="L87" s="61"/>
      <c r="M87" s="61"/>
      <c r="N87" s="61"/>
      <c r="O87" s="61"/>
      <c r="P87" s="61"/>
      <c r="Q87" s="61"/>
      <c r="R87" s="61"/>
      <c r="S87" s="61"/>
    </row>
    <row r="88" spans="1:19" ht="16.2" customHeight="1">
      <c r="A88" s="78">
        <v>18</v>
      </c>
      <c r="B88" s="103">
        <v>398</v>
      </c>
      <c r="C88" s="80" t="s">
        <v>299</v>
      </c>
      <c r="D88" s="80" t="s">
        <v>300</v>
      </c>
      <c r="E88" s="80" t="s">
        <v>5</v>
      </c>
      <c r="F88" s="111">
        <v>1984</v>
      </c>
      <c r="G88" s="70" t="s">
        <v>12</v>
      </c>
      <c r="H88" s="68"/>
      <c r="I88" s="58">
        <v>3.9884259259259258E-2</v>
      </c>
      <c r="J88" s="57">
        <v>8.1458333333333341E-2</v>
      </c>
      <c r="K88" s="71">
        <f>((2-(J88/$E$1))*1000)</f>
        <v>612.65523358959183</v>
      </c>
      <c r="L88" s="61"/>
      <c r="M88" s="61"/>
      <c r="N88" s="61"/>
      <c r="O88" s="61"/>
      <c r="P88" s="61"/>
      <c r="Q88" s="61"/>
      <c r="R88" s="61"/>
      <c r="S88" s="61"/>
    </row>
    <row r="89" spans="1:19">
      <c r="A89" s="72">
        <v>9</v>
      </c>
      <c r="B89" s="103">
        <v>127</v>
      </c>
      <c r="C89" s="74" t="s">
        <v>417</v>
      </c>
      <c r="D89" s="70" t="s">
        <v>5</v>
      </c>
      <c r="E89" s="69">
        <v>31039</v>
      </c>
      <c r="F89" s="75" t="s">
        <v>12</v>
      </c>
      <c r="G89" s="68"/>
      <c r="H89" s="58">
        <v>3.8993055555555552E-2</v>
      </c>
      <c r="I89" s="60">
        <v>7.9456018518518523E-2</v>
      </c>
      <c r="J89" s="71">
        <f>((2-(I89/$K$1))*1000)</f>
        <v>796.24758898825166</v>
      </c>
      <c r="K89" s="61"/>
      <c r="L89" s="61"/>
      <c r="M89" s="61"/>
      <c r="N89" s="61"/>
      <c r="O89" s="61"/>
      <c r="P89" s="61"/>
      <c r="Q89" s="61"/>
      <c r="R89" s="61"/>
      <c r="S89" s="61"/>
    </row>
    <row r="90" spans="1:19">
      <c r="A90" s="66">
        <v>3</v>
      </c>
      <c r="B90" s="103">
        <v>125</v>
      </c>
      <c r="C90" s="112" t="s">
        <v>367</v>
      </c>
      <c r="D90" s="112" t="s">
        <v>5</v>
      </c>
      <c r="E90" s="69">
        <v>31039</v>
      </c>
      <c r="F90" s="70" t="s">
        <v>12</v>
      </c>
      <c r="G90" s="68"/>
      <c r="H90" s="58">
        <v>9.8379629629629633E-3</v>
      </c>
      <c r="I90" s="58">
        <v>2.2662037037037036E-2</v>
      </c>
      <c r="J90" s="57">
        <f>I90-H90</f>
        <v>1.2824074074074073E-2</v>
      </c>
      <c r="K90" s="57">
        <v>6.6354166666666659E-2</v>
      </c>
      <c r="L90" s="57">
        <f>K90-I90</f>
        <v>4.3692129629629622E-2</v>
      </c>
      <c r="M90" s="57">
        <f>N90-K90</f>
        <v>1.7233796296296303E-2</v>
      </c>
      <c r="N90" s="82">
        <v>8.3587962962962961E-2</v>
      </c>
      <c r="O90" s="82">
        <f>N90-H90</f>
        <v>7.3749999999999996E-2</v>
      </c>
      <c r="P90" s="71">
        <f>((2-(O90/$H$1))*1000)</f>
        <v>848.78048780487836</v>
      </c>
      <c r="Q90" s="61"/>
      <c r="R90" s="61"/>
      <c r="S90" s="61"/>
    </row>
    <row r="91" spans="1:19">
      <c r="A91" s="72">
        <v>10</v>
      </c>
      <c r="B91" s="103">
        <v>129</v>
      </c>
      <c r="C91" s="74" t="s">
        <v>418</v>
      </c>
      <c r="D91" s="70" t="s">
        <v>5</v>
      </c>
      <c r="E91" s="69">
        <v>30105</v>
      </c>
      <c r="F91" s="75" t="s">
        <v>12</v>
      </c>
      <c r="G91" s="68"/>
      <c r="H91" s="58">
        <v>3.8993055555555552E-2</v>
      </c>
      <c r="I91" s="60">
        <v>7.946759259259259E-2</v>
      </c>
      <c r="J91" s="71">
        <f>((2-(I91/$K$1))*1000)</f>
        <v>796.07224267929143</v>
      </c>
      <c r="K91" s="61"/>
      <c r="L91" s="61"/>
      <c r="M91" s="61"/>
      <c r="N91" s="61"/>
      <c r="O91" s="61"/>
      <c r="P91" s="61"/>
      <c r="Q91" s="61"/>
      <c r="R91" s="61"/>
      <c r="S91" s="61"/>
    </row>
    <row r="92" spans="1:19">
      <c r="A92" s="113">
        <v>4</v>
      </c>
      <c r="B92" s="103">
        <v>124</v>
      </c>
      <c r="C92" s="112" t="s">
        <v>372</v>
      </c>
      <c r="D92" s="112" t="s">
        <v>5</v>
      </c>
      <c r="E92" s="69">
        <v>30105</v>
      </c>
      <c r="F92" s="70" t="s">
        <v>13</v>
      </c>
      <c r="G92" s="68"/>
      <c r="H92" s="58">
        <v>9.7222222222222224E-3</v>
      </c>
      <c r="I92" s="58">
        <v>2.2673611111111113E-2</v>
      </c>
      <c r="J92" s="57">
        <f>I92-H92</f>
        <v>1.2951388888888891E-2</v>
      </c>
      <c r="K92" s="57">
        <v>6.5844907407407408E-2</v>
      </c>
      <c r="L92" s="57">
        <f>K92-I92</f>
        <v>4.3171296296296291E-2</v>
      </c>
      <c r="M92" s="57">
        <f>N92-K92</f>
        <v>1.7129629629629634E-2</v>
      </c>
      <c r="N92" s="82">
        <v>8.2974537037037041E-2</v>
      </c>
      <c r="O92" s="82">
        <f>N92-H92</f>
        <v>7.3252314814814812E-2</v>
      </c>
      <c r="P92" s="71">
        <f>((2-(O92/$H$1))*1000)</f>
        <v>856.5492321589885</v>
      </c>
      <c r="Q92" s="61"/>
      <c r="R92" s="61"/>
      <c r="S92" s="61"/>
    </row>
    <row r="93" spans="1:19">
      <c r="A93" s="78">
        <v>4</v>
      </c>
      <c r="B93" s="114">
        <v>211</v>
      </c>
      <c r="C93" s="68" t="s">
        <v>316</v>
      </c>
      <c r="D93" s="68" t="s">
        <v>150</v>
      </c>
      <c r="E93" s="68" t="s">
        <v>5</v>
      </c>
      <c r="F93" s="70" t="s">
        <v>317</v>
      </c>
      <c r="G93" s="70" t="s">
        <v>14</v>
      </c>
      <c r="H93" s="68" t="s">
        <v>318</v>
      </c>
      <c r="I93" s="68"/>
      <c r="J93" s="61" t="s">
        <v>11</v>
      </c>
      <c r="K93" s="71"/>
      <c r="L93" s="61"/>
      <c r="M93" s="61"/>
      <c r="N93" s="61"/>
      <c r="O93" s="61"/>
      <c r="P93" s="61"/>
      <c r="Q93" s="61"/>
      <c r="R93" s="61"/>
      <c r="S93" s="61"/>
    </row>
    <row r="94" spans="1:19">
      <c r="A94" s="72">
        <v>3</v>
      </c>
      <c r="B94" s="114">
        <v>113</v>
      </c>
      <c r="C94" s="74" t="s">
        <v>420</v>
      </c>
      <c r="D94" s="75" t="s">
        <v>5</v>
      </c>
      <c r="E94" s="106">
        <v>23219</v>
      </c>
      <c r="F94" s="75" t="s">
        <v>14</v>
      </c>
      <c r="G94" s="74" t="s">
        <v>318</v>
      </c>
      <c r="H94" s="58">
        <v>4.3298611111111107E-2</v>
      </c>
      <c r="I94" s="58">
        <v>8.7800925925925921E-2</v>
      </c>
      <c r="J94" s="71">
        <f>((2-(I94/$K$1))*1000)</f>
        <v>669.82290022795007</v>
      </c>
      <c r="K94" s="61"/>
      <c r="L94" s="61"/>
      <c r="M94" s="61"/>
      <c r="N94" s="61"/>
      <c r="O94" s="61"/>
      <c r="P94" s="61"/>
      <c r="Q94" s="61"/>
      <c r="R94" s="61"/>
      <c r="S94" s="61"/>
    </row>
    <row r="95" spans="1:19">
      <c r="A95" s="84">
        <v>7</v>
      </c>
      <c r="B95" s="115">
        <v>565</v>
      </c>
      <c r="C95" s="74" t="s">
        <v>87</v>
      </c>
      <c r="D95" s="74" t="s">
        <v>5</v>
      </c>
      <c r="E95" s="75">
        <v>1963</v>
      </c>
      <c r="F95" s="74" t="s">
        <v>14</v>
      </c>
      <c r="G95" s="74" t="s">
        <v>1</v>
      </c>
      <c r="H95" s="74"/>
      <c r="I95" s="56">
        <v>2.0833333333333332E-2</v>
      </c>
      <c r="J95" s="108">
        <v>0.10171296296296296</v>
      </c>
      <c r="K95" s="109">
        <f>J95-I95</f>
        <v>8.0879629629629635E-2</v>
      </c>
      <c r="L95" s="71">
        <f>((2-(K95/$B$1))*1000)</f>
        <v>601.56093656193718</v>
      </c>
      <c r="M95" s="61"/>
      <c r="N95" s="61"/>
      <c r="O95" s="61"/>
      <c r="P95" s="61"/>
      <c r="Q95" s="61"/>
      <c r="R95" s="61"/>
      <c r="S95" s="61"/>
    </row>
    <row r="96" spans="1:19">
      <c r="A96" s="78">
        <v>41</v>
      </c>
      <c r="B96" s="67">
        <v>63</v>
      </c>
      <c r="C96" s="68" t="s">
        <v>198</v>
      </c>
      <c r="D96" s="68" t="s">
        <v>131</v>
      </c>
      <c r="E96" s="68" t="s">
        <v>5</v>
      </c>
      <c r="F96" s="70" t="s">
        <v>199</v>
      </c>
      <c r="G96" s="70" t="s">
        <v>14</v>
      </c>
      <c r="H96" s="68" t="s">
        <v>83</v>
      </c>
      <c r="I96" s="58">
        <v>3.9675925925925927E-2</v>
      </c>
      <c r="J96" s="71">
        <f>((2-(I96/$D$1))*1000)</f>
        <v>466.90518783542024</v>
      </c>
      <c r="K96" s="61"/>
      <c r="L96" s="61"/>
      <c r="M96" s="61"/>
      <c r="N96" s="61"/>
      <c r="O96" s="61"/>
      <c r="P96" s="61"/>
      <c r="Q96" s="61"/>
      <c r="R96" s="61"/>
      <c r="S96" s="61"/>
    </row>
    <row r="97" spans="1:19">
      <c r="A97" s="66">
        <v>3</v>
      </c>
      <c r="B97" s="116">
        <v>115</v>
      </c>
      <c r="C97" s="68" t="s">
        <v>378</v>
      </c>
      <c r="D97" s="68" t="s">
        <v>5</v>
      </c>
      <c r="E97" s="69">
        <v>23224</v>
      </c>
      <c r="F97" s="70" t="s">
        <v>14</v>
      </c>
      <c r="G97" s="68" t="s">
        <v>83</v>
      </c>
      <c r="H97" s="58">
        <v>8.6805555555555559E-3</v>
      </c>
      <c r="I97" s="58">
        <v>2.7118055555555552E-2</v>
      </c>
      <c r="J97" s="57">
        <f>I97-H97</f>
        <v>1.8437499999999996E-2</v>
      </c>
      <c r="K97" s="57">
        <v>6.7881944444444439E-2</v>
      </c>
      <c r="L97" s="57">
        <f>K97-I97</f>
        <v>4.0763888888888891E-2</v>
      </c>
      <c r="M97" s="57">
        <f>N97-K97</f>
        <v>2.1006944444444453E-2</v>
      </c>
      <c r="N97" s="82">
        <v>8.8888888888888892E-2</v>
      </c>
      <c r="O97" s="82">
        <f>N97-H97</f>
        <v>8.020833333333334E-2</v>
      </c>
      <c r="P97" s="71">
        <f>((2-(O97/$H$1))*1000)</f>
        <v>747.96747967479678</v>
      </c>
      <c r="Q97" s="61"/>
      <c r="R97" s="61"/>
      <c r="S97" s="61"/>
    </row>
    <row r="98" spans="1:19">
      <c r="A98" s="72">
        <v>35</v>
      </c>
      <c r="B98" s="79">
        <v>56</v>
      </c>
      <c r="C98" s="74" t="s">
        <v>378</v>
      </c>
      <c r="D98" s="75" t="s">
        <v>5</v>
      </c>
      <c r="E98" s="76">
        <v>23019</v>
      </c>
      <c r="F98" s="75" t="s">
        <v>14</v>
      </c>
      <c r="G98" s="74" t="s">
        <v>83</v>
      </c>
      <c r="H98" s="59">
        <v>4.2939814814814813E-2</v>
      </c>
      <c r="I98" s="77">
        <f>((2-(H98/$J$1))*1000)</f>
        <v>616.18798955613579</v>
      </c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1:19">
      <c r="A99" s="84">
        <v>2</v>
      </c>
      <c r="B99" s="117">
        <v>433</v>
      </c>
      <c r="C99" s="74" t="s">
        <v>82</v>
      </c>
      <c r="D99" s="74" t="s">
        <v>5</v>
      </c>
      <c r="E99" s="76">
        <v>23224</v>
      </c>
      <c r="F99" s="74" t="s">
        <v>14</v>
      </c>
      <c r="G99" s="74" t="s">
        <v>1</v>
      </c>
      <c r="H99" s="74" t="s">
        <v>83</v>
      </c>
      <c r="I99" s="56">
        <v>2.0833333333333332E-2</v>
      </c>
      <c r="J99" s="108">
        <v>9.3449074074074059E-2</v>
      </c>
      <c r="K99" s="109">
        <f>J99-I99</f>
        <v>7.2615740740740731E-2</v>
      </c>
      <c r="L99" s="71">
        <f>((2-(K99/$B$1))*1000)</f>
        <v>744.44666800080063</v>
      </c>
      <c r="M99" s="61"/>
      <c r="N99" s="61"/>
      <c r="O99" s="61"/>
      <c r="P99" s="61"/>
      <c r="Q99" s="61"/>
      <c r="R99" s="61"/>
      <c r="S99" s="61"/>
    </row>
    <row r="100" spans="1:19">
      <c r="A100" s="84">
        <v>2</v>
      </c>
      <c r="B100" s="85">
        <v>868</v>
      </c>
      <c r="C100" s="74" t="s">
        <v>15</v>
      </c>
      <c r="D100" s="86" t="s">
        <v>5</v>
      </c>
      <c r="E100" s="104" t="s">
        <v>16</v>
      </c>
      <c r="F100" s="74" t="s">
        <v>14</v>
      </c>
      <c r="G100" s="74" t="s">
        <v>1</v>
      </c>
      <c r="H100" s="88"/>
      <c r="I100" s="56">
        <v>2.0254629629629629E-2</v>
      </c>
      <c r="J100" s="71">
        <f>((2-(I100/$A$1))*1000)</f>
        <v>984.32965757399882</v>
      </c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1:19">
      <c r="A101" s="66">
        <v>2</v>
      </c>
      <c r="B101" s="103">
        <v>110</v>
      </c>
      <c r="C101" s="68" t="s">
        <v>15</v>
      </c>
      <c r="D101" s="68" t="s">
        <v>5</v>
      </c>
      <c r="E101" s="69">
        <v>27102</v>
      </c>
      <c r="F101" s="70" t="s">
        <v>13</v>
      </c>
      <c r="G101" s="68" t="s">
        <v>45</v>
      </c>
      <c r="H101" s="58">
        <v>8.1018518518518514E-3</v>
      </c>
      <c r="I101" s="58">
        <v>2.4999999999999998E-2</v>
      </c>
      <c r="J101" s="57">
        <f>I101-H101</f>
        <v>1.6898148148148148E-2</v>
      </c>
      <c r="K101" s="57">
        <v>6.2268518518518522E-2</v>
      </c>
      <c r="L101" s="57">
        <f>K101-I101</f>
        <v>3.726851851851852E-2</v>
      </c>
      <c r="M101" s="57">
        <f>N101-K101</f>
        <v>1.6192129629629619E-2</v>
      </c>
      <c r="N101" s="82">
        <v>7.846064814814814E-2</v>
      </c>
      <c r="O101" s="82">
        <f>N101-H101</f>
        <v>7.0358796296296294E-2</v>
      </c>
      <c r="P101" s="71">
        <f>((2-(O101/$H$1))*1000)</f>
        <v>901.71635049683846</v>
      </c>
      <c r="Q101" s="61"/>
      <c r="R101" s="61"/>
      <c r="S101" s="61"/>
    </row>
    <row r="102" spans="1:19">
      <c r="A102" s="78">
        <v>13</v>
      </c>
      <c r="B102" s="103">
        <v>262</v>
      </c>
      <c r="C102" s="68" t="s">
        <v>289</v>
      </c>
      <c r="D102" s="68" t="s">
        <v>153</v>
      </c>
      <c r="E102" s="68" t="s">
        <v>5</v>
      </c>
      <c r="F102" s="70" t="s">
        <v>290</v>
      </c>
      <c r="G102" s="70" t="s">
        <v>12</v>
      </c>
      <c r="H102" s="68" t="s">
        <v>41</v>
      </c>
      <c r="I102" s="58">
        <v>3.6041666666666666E-2</v>
      </c>
      <c r="J102" s="57">
        <v>7.9201388888888891E-2</v>
      </c>
      <c r="K102" s="71">
        <f>((2-(J102/$E$1))*1000)</f>
        <v>651.09402720283845</v>
      </c>
      <c r="L102" s="61"/>
      <c r="M102" s="61"/>
      <c r="N102" s="61"/>
      <c r="O102" s="61"/>
      <c r="P102" s="61"/>
      <c r="Q102" s="61"/>
      <c r="R102" s="61"/>
      <c r="S102" s="61"/>
    </row>
    <row r="103" spans="1:19">
      <c r="A103" s="66">
        <v>2</v>
      </c>
      <c r="B103" s="103">
        <v>107</v>
      </c>
      <c r="C103" s="68" t="s">
        <v>366</v>
      </c>
      <c r="D103" s="68" t="s">
        <v>5</v>
      </c>
      <c r="E103" s="69">
        <v>33189</v>
      </c>
      <c r="F103" s="70" t="s">
        <v>12</v>
      </c>
      <c r="G103" s="68"/>
      <c r="H103" s="58">
        <v>7.7546296296296287E-3</v>
      </c>
      <c r="I103" s="58">
        <v>2.0625000000000001E-2</v>
      </c>
      <c r="J103" s="57">
        <f>I103-H103</f>
        <v>1.2870370370370372E-2</v>
      </c>
      <c r="K103" s="57">
        <v>5.8101851851851849E-2</v>
      </c>
      <c r="L103" s="57">
        <f>K103-I103</f>
        <v>3.7476851851851845E-2</v>
      </c>
      <c r="M103" s="57">
        <f>N103-K103</f>
        <v>1.7384259259259266E-2</v>
      </c>
      <c r="N103" s="82">
        <v>7.5486111111111115E-2</v>
      </c>
      <c r="O103" s="82">
        <f>N103-H103</f>
        <v>6.773148148148149E-2</v>
      </c>
      <c r="P103" s="71">
        <f>((2-(O103/$H$1))*1000)</f>
        <v>942.72809394760611</v>
      </c>
      <c r="Q103" s="61"/>
      <c r="R103" s="61"/>
      <c r="S103" s="61"/>
    </row>
    <row r="104" spans="1:19">
      <c r="A104" s="72">
        <v>8</v>
      </c>
      <c r="B104" s="103">
        <v>119</v>
      </c>
      <c r="C104" s="74" t="s">
        <v>366</v>
      </c>
      <c r="D104" s="75" t="s">
        <v>5</v>
      </c>
      <c r="E104" s="106">
        <v>33189</v>
      </c>
      <c r="F104" s="75" t="s">
        <v>12</v>
      </c>
      <c r="G104" s="74"/>
      <c r="H104" s="58">
        <v>3.7523148148148146E-2</v>
      </c>
      <c r="I104" s="58">
        <v>7.8912037037037031E-2</v>
      </c>
      <c r="J104" s="71">
        <f>((2-(I104/$K$1))*1000)</f>
        <v>804.48886550938096</v>
      </c>
      <c r="K104" s="61"/>
      <c r="L104" s="61"/>
      <c r="M104" s="61"/>
      <c r="N104" s="61"/>
      <c r="O104" s="61"/>
      <c r="P104" s="61"/>
      <c r="Q104" s="61"/>
      <c r="R104" s="61"/>
      <c r="S104" s="61"/>
    </row>
    <row r="105" spans="1:19">
      <c r="A105" s="78">
        <v>40</v>
      </c>
      <c r="B105" s="73">
        <v>138</v>
      </c>
      <c r="C105" s="68" t="s">
        <v>196</v>
      </c>
      <c r="D105" s="68" t="s">
        <v>153</v>
      </c>
      <c r="E105" s="68" t="s">
        <v>5</v>
      </c>
      <c r="F105" s="70" t="s">
        <v>197</v>
      </c>
      <c r="G105" s="70" t="s">
        <v>14</v>
      </c>
      <c r="H105" s="68"/>
      <c r="I105" s="58">
        <v>3.9212962962962963E-2</v>
      </c>
      <c r="J105" s="71">
        <f>((2-(I105/$D$1))*1000)</f>
        <v>484.79427549194986</v>
      </c>
      <c r="K105" s="61"/>
      <c r="L105" s="61"/>
      <c r="M105" s="61"/>
      <c r="N105" s="61"/>
      <c r="O105" s="61"/>
      <c r="P105" s="61"/>
      <c r="Q105" s="61"/>
      <c r="R105" s="61"/>
      <c r="S105" s="61"/>
    </row>
    <row r="106" spans="1:19">
      <c r="A106" s="84">
        <v>8</v>
      </c>
      <c r="B106" s="115">
        <v>440</v>
      </c>
      <c r="C106" s="74" t="s">
        <v>73</v>
      </c>
      <c r="D106" s="74" t="s">
        <v>0</v>
      </c>
      <c r="E106" s="76">
        <v>29228</v>
      </c>
      <c r="F106" s="74" t="s">
        <v>13</v>
      </c>
      <c r="G106" s="74" t="s">
        <v>1</v>
      </c>
      <c r="H106" s="74" t="s">
        <v>23</v>
      </c>
      <c r="I106" s="56">
        <v>2.0833333333333332E-2</v>
      </c>
      <c r="J106" s="108">
        <v>9.5370370370370383E-2</v>
      </c>
      <c r="K106" s="109">
        <f>J106-I106</f>
        <v>7.4537037037037054E-2</v>
      </c>
      <c r="L106" s="71">
        <f>((2-(K106/$B$1))*1000)</f>
        <v>711.22673604162469</v>
      </c>
      <c r="M106" s="61"/>
      <c r="N106" s="61"/>
      <c r="O106" s="61"/>
      <c r="P106" s="61"/>
      <c r="Q106" s="61"/>
      <c r="R106" s="61"/>
      <c r="S106" s="61"/>
    </row>
    <row r="107" spans="1:19">
      <c r="A107" s="118">
        <v>13</v>
      </c>
      <c r="B107" s="83">
        <v>111</v>
      </c>
      <c r="C107" s="61" t="s">
        <v>154</v>
      </c>
      <c r="D107" s="61" t="s">
        <v>146</v>
      </c>
      <c r="E107" s="61" t="s">
        <v>5</v>
      </c>
      <c r="F107" s="119" t="s">
        <v>155</v>
      </c>
      <c r="G107" s="119" t="s">
        <v>14</v>
      </c>
      <c r="H107" s="61"/>
      <c r="I107" s="57">
        <v>3.3472222222222223E-2</v>
      </c>
      <c r="J107" s="71">
        <f>((2-(I107/$D$1))*1000)</f>
        <v>706.61896243291574</v>
      </c>
      <c r="K107" s="61"/>
      <c r="L107" s="61"/>
      <c r="M107" s="61"/>
      <c r="N107" s="61"/>
      <c r="O107" s="61"/>
      <c r="P107" s="61"/>
      <c r="Q107" s="61"/>
      <c r="R107" s="61"/>
      <c r="S107" s="61"/>
    </row>
    <row r="108" spans="1:19">
      <c r="A108" s="120">
        <v>14</v>
      </c>
      <c r="B108" s="121">
        <v>99</v>
      </c>
      <c r="C108" s="99" t="s">
        <v>121</v>
      </c>
      <c r="D108" s="99" t="s">
        <v>5</v>
      </c>
      <c r="E108" s="100">
        <v>1976</v>
      </c>
      <c r="F108" s="100" t="s">
        <v>13</v>
      </c>
      <c r="G108" s="100" t="s">
        <v>1</v>
      </c>
      <c r="H108" s="99"/>
      <c r="I108" s="57">
        <v>4.1666666666666664E-2</v>
      </c>
      <c r="J108" s="109">
        <v>0</v>
      </c>
      <c r="K108" s="99" t="s">
        <v>70</v>
      </c>
      <c r="L108" s="71"/>
      <c r="M108" s="61"/>
      <c r="N108" s="61"/>
      <c r="O108" s="61"/>
      <c r="P108" s="61"/>
      <c r="Q108" s="61"/>
      <c r="R108" s="61"/>
      <c r="S108" s="61"/>
    </row>
    <row r="109" spans="1:19">
      <c r="A109" s="72">
        <v>2</v>
      </c>
      <c r="B109" s="103">
        <v>111</v>
      </c>
      <c r="C109" s="74" t="s">
        <v>121</v>
      </c>
      <c r="D109" s="75" t="s">
        <v>5</v>
      </c>
      <c r="E109" s="106">
        <v>27857</v>
      </c>
      <c r="F109" s="75" t="s">
        <v>13</v>
      </c>
      <c r="G109" s="74"/>
      <c r="H109" s="94">
        <v>3.7442129629629624E-2</v>
      </c>
      <c r="I109" s="60">
        <v>7.8310185185185191E-2</v>
      </c>
      <c r="J109" s="77">
        <f>((2-(I109/$K$1))*1000)</f>
        <v>813.60687357531106</v>
      </c>
      <c r="K109" s="68"/>
      <c r="L109" s="61"/>
      <c r="M109" s="61"/>
      <c r="N109" s="61"/>
      <c r="O109" s="61"/>
      <c r="P109" s="61"/>
      <c r="Q109" s="61"/>
      <c r="R109" s="61"/>
      <c r="S109" s="61"/>
    </row>
    <row r="110" spans="1:19">
      <c r="A110" s="78">
        <v>29</v>
      </c>
      <c r="B110" s="73">
        <v>29</v>
      </c>
      <c r="C110" s="68" t="s">
        <v>171</v>
      </c>
      <c r="D110" s="68" t="s">
        <v>172</v>
      </c>
      <c r="E110" s="68" t="s">
        <v>85</v>
      </c>
      <c r="F110" s="70" t="s">
        <v>173</v>
      </c>
      <c r="G110" s="70" t="s">
        <v>14</v>
      </c>
      <c r="H110" s="89"/>
      <c r="I110" s="58">
        <v>3.7453703703703704E-2</v>
      </c>
      <c r="J110" s="77">
        <f>((2-(I110/$D$1))*1000)</f>
        <v>552.77280858676204</v>
      </c>
      <c r="K110" s="68"/>
      <c r="L110" s="61"/>
      <c r="M110" s="61"/>
      <c r="N110" s="61"/>
      <c r="O110" s="61"/>
      <c r="P110" s="61"/>
      <c r="Q110" s="61"/>
      <c r="R110" s="61"/>
      <c r="S110" s="61"/>
    </row>
    <row r="111" spans="1:19">
      <c r="A111" s="84">
        <v>3</v>
      </c>
      <c r="B111" s="91">
        <v>495</v>
      </c>
      <c r="C111" s="74" t="s">
        <v>84</v>
      </c>
      <c r="D111" s="74" t="s">
        <v>85</v>
      </c>
      <c r="E111" s="75">
        <v>1962</v>
      </c>
      <c r="F111" s="74" t="s">
        <v>14</v>
      </c>
      <c r="G111" s="74" t="s">
        <v>1</v>
      </c>
      <c r="H111" s="92"/>
      <c r="I111" s="56">
        <v>2.0833333333333332E-2</v>
      </c>
      <c r="J111" s="56">
        <v>9.3923611111111124E-2</v>
      </c>
      <c r="K111" s="93">
        <f>J111-I111</f>
        <v>7.3090277777777796E-2</v>
      </c>
      <c r="L111" s="71">
        <f>((2-(K111/$B$1))*1000)</f>
        <v>736.24174504702796</v>
      </c>
      <c r="M111" s="61"/>
      <c r="N111" s="61"/>
      <c r="O111" s="61"/>
      <c r="P111" s="61"/>
      <c r="Q111" s="61"/>
      <c r="R111" s="61"/>
      <c r="S111" s="61"/>
    </row>
    <row r="112" spans="1:19">
      <c r="A112" s="78">
        <v>14</v>
      </c>
      <c r="B112" s="103">
        <v>232</v>
      </c>
      <c r="C112" s="68" t="s">
        <v>291</v>
      </c>
      <c r="D112" s="68" t="s">
        <v>167</v>
      </c>
      <c r="E112" s="68" t="s">
        <v>5</v>
      </c>
      <c r="F112" s="70" t="s">
        <v>292</v>
      </c>
      <c r="G112" s="70" t="s">
        <v>12</v>
      </c>
      <c r="H112" s="89" t="s">
        <v>272</v>
      </c>
      <c r="I112" s="58">
        <v>3.5590277777777776E-2</v>
      </c>
      <c r="J112" s="58">
        <v>8.0115740740740737E-2</v>
      </c>
      <c r="K112" s="77">
        <f>((2-(J112/$E$1))*1000)</f>
        <v>635.52138773901049</v>
      </c>
      <c r="L112" s="61"/>
      <c r="M112" s="61"/>
      <c r="N112" s="61"/>
      <c r="O112" s="61"/>
      <c r="P112" s="61"/>
      <c r="Q112" s="61"/>
      <c r="R112" s="61"/>
      <c r="S112" s="61"/>
    </row>
    <row r="113" spans="1:19">
      <c r="A113" s="84">
        <v>13</v>
      </c>
      <c r="B113" s="91">
        <v>413</v>
      </c>
      <c r="C113" s="74" t="s">
        <v>67</v>
      </c>
      <c r="D113" s="74" t="s">
        <v>5</v>
      </c>
      <c r="E113" s="75">
        <v>1986</v>
      </c>
      <c r="F113" s="74" t="s">
        <v>12</v>
      </c>
      <c r="G113" s="74" t="s">
        <v>1</v>
      </c>
      <c r="H113" s="92"/>
      <c r="I113" s="56">
        <v>2.0833333333333332E-2</v>
      </c>
      <c r="J113" s="56">
        <v>0.10486111111111111</v>
      </c>
      <c r="K113" s="93">
        <f>J113-I113</f>
        <v>8.4027777777777785E-2</v>
      </c>
      <c r="L113" s="71">
        <f>((2-(K113/$B$1))*1000)</f>
        <v>547.12827696617956</v>
      </c>
      <c r="M113" s="61"/>
      <c r="N113" s="61"/>
      <c r="O113" s="61"/>
      <c r="P113" s="61"/>
      <c r="Q113" s="61"/>
      <c r="R113" s="61"/>
      <c r="S113" s="61"/>
    </row>
    <row r="114" spans="1:19">
      <c r="A114" s="66">
        <v>4</v>
      </c>
      <c r="B114" s="73">
        <v>19</v>
      </c>
      <c r="C114" s="68" t="s">
        <v>67</v>
      </c>
      <c r="D114" s="68" t="s">
        <v>5</v>
      </c>
      <c r="E114" s="69">
        <v>31531</v>
      </c>
      <c r="F114" s="70" t="s">
        <v>14</v>
      </c>
      <c r="G114" s="68" t="s">
        <v>346</v>
      </c>
      <c r="H114" s="94">
        <v>2.0833333333333333E-3</v>
      </c>
      <c r="I114" s="58">
        <v>1.2280092592592592E-2</v>
      </c>
      <c r="J114" s="58">
        <f>I114-H114</f>
        <v>1.019675925925926E-2</v>
      </c>
      <c r="K114" s="58">
        <v>3.1828703703703706E-2</v>
      </c>
      <c r="L114" s="57">
        <f>K114-I114</f>
        <v>1.9548611111111114E-2</v>
      </c>
      <c r="M114" s="57">
        <f>N114-K114</f>
        <v>8.0902777777777726E-3</v>
      </c>
      <c r="N114" s="57">
        <v>3.9918981481481479E-2</v>
      </c>
      <c r="O114" s="57">
        <f>N114-H114</f>
        <v>3.7835648148148146E-2</v>
      </c>
      <c r="P114" s="71">
        <f>((2-(O114/$G$1))*1000)</f>
        <v>912.86997006983711</v>
      </c>
      <c r="Q114" s="61"/>
      <c r="R114" s="61"/>
      <c r="S114" s="61"/>
    </row>
    <row r="115" spans="1:19">
      <c r="A115" s="72">
        <v>5</v>
      </c>
      <c r="B115" s="103">
        <v>104</v>
      </c>
      <c r="C115" s="74" t="s">
        <v>67</v>
      </c>
      <c r="D115" s="75" t="s">
        <v>5</v>
      </c>
      <c r="E115" s="106">
        <v>31531</v>
      </c>
      <c r="F115" s="75" t="s">
        <v>12</v>
      </c>
      <c r="G115" s="74" t="s">
        <v>346</v>
      </c>
      <c r="H115" s="94">
        <v>3.5613425925925923E-2</v>
      </c>
      <c r="I115" s="58">
        <v>7.4594907407407415E-2</v>
      </c>
      <c r="J115" s="77">
        <f>((2-(I115/$K$1))*1000)</f>
        <v>869.89303875153405</v>
      </c>
      <c r="K115" s="68"/>
      <c r="L115" s="61"/>
      <c r="M115" s="61"/>
      <c r="N115" s="61"/>
      <c r="O115" s="61"/>
      <c r="P115" s="61"/>
      <c r="Q115" s="61"/>
      <c r="R115" s="61"/>
      <c r="S115" s="61"/>
    </row>
    <row r="116" spans="1:19">
      <c r="A116" s="78">
        <v>3</v>
      </c>
      <c r="B116" s="103">
        <v>214</v>
      </c>
      <c r="C116" s="68" t="s">
        <v>275</v>
      </c>
      <c r="D116" s="68" t="s">
        <v>140</v>
      </c>
      <c r="E116" s="68" t="s">
        <v>3</v>
      </c>
      <c r="F116" s="70" t="s">
        <v>276</v>
      </c>
      <c r="G116" s="70" t="s">
        <v>12</v>
      </c>
      <c r="H116" s="89" t="s">
        <v>64</v>
      </c>
      <c r="I116" s="58">
        <v>3.184027777777778E-2</v>
      </c>
      <c r="J116" s="58">
        <v>6.5300925925925915E-2</v>
      </c>
      <c r="K116" s="77">
        <f>((2-(J116/$E$1))*1000)</f>
        <v>887.83757145673189</v>
      </c>
      <c r="L116" s="61"/>
      <c r="M116" s="61"/>
      <c r="N116" s="61"/>
      <c r="O116" s="61"/>
      <c r="P116" s="61"/>
      <c r="Q116" s="61"/>
      <c r="R116" s="61"/>
      <c r="S116" s="61"/>
    </row>
    <row r="117" spans="1:19">
      <c r="A117" s="72">
        <v>1</v>
      </c>
      <c r="B117" s="103">
        <v>106</v>
      </c>
      <c r="C117" s="74" t="s">
        <v>416</v>
      </c>
      <c r="D117" s="75" t="s">
        <v>3</v>
      </c>
      <c r="E117" s="106">
        <v>31454</v>
      </c>
      <c r="F117" s="75" t="s">
        <v>12</v>
      </c>
      <c r="G117" s="74" t="s">
        <v>64</v>
      </c>
      <c r="H117" s="94">
        <v>3.1944444444444449E-2</v>
      </c>
      <c r="I117" s="60">
        <v>6.6006944444444438E-2</v>
      </c>
      <c r="J117" s="77">
        <f>((2-(I117/$K$1))*1000)</f>
        <v>1000</v>
      </c>
      <c r="K117" s="68"/>
      <c r="L117" s="61"/>
      <c r="M117" s="61"/>
      <c r="N117" s="61"/>
      <c r="O117" s="61"/>
      <c r="P117" s="61"/>
      <c r="Q117" s="61"/>
      <c r="R117" s="61"/>
      <c r="S117" s="61"/>
    </row>
    <row r="118" spans="1:19">
      <c r="A118" s="84">
        <v>20</v>
      </c>
      <c r="B118" s="91">
        <v>493</v>
      </c>
      <c r="C118" s="74" t="s">
        <v>69</v>
      </c>
      <c r="D118" s="74" t="s">
        <v>5</v>
      </c>
      <c r="E118" s="75">
        <v>1990</v>
      </c>
      <c r="F118" s="74" t="s">
        <v>12</v>
      </c>
      <c r="G118" s="74" t="s">
        <v>1</v>
      </c>
      <c r="H118" s="92"/>
      <c r="I118" s="56">
        <v>2.0833333333333332E-2</v>
      </c>
      <c r="J118" s="56">
        <v>0.11368055555555555</v>
      </c>
      <c r="K118" s="93">
        <f>J118-I118</f>
        <v>9.284722222222222E-2</v>
      </c>
      <c r="L118" s="71">
        <f>((2-(K118/$B$1))*1000)</f>
        <v>394.63678206924158</v>
      </c>
      <c r="M118" s="61"/>
      <c r="N118" s="61"/>
      <c r="O118" s="61"/>
      <c r="P118" s="61"/>
      <c r="Q118" s="61"/>
      <c r="R118" s="61"/>
      <c r="S118" s="61"/>
    </row>
    <row r="119" spans="1:19">
      <c r="A119" s="97">
        <v>25</v>
      </c>
      <c r="B119" s="73">
        <v>46</v>
      </c>
      <c r="C119" s="74" t="s">
        <v>69</v>
      </c>
      <c r="D119" s="75" t="s">
        <v>5</v>
      </c>
      <c r="E119" s="76">
        <v>32988</v>
      </c>
      <c r="F119" s="75" t="s">
        <v>14</v>
      </c>
      <c r="G119" s="74"/>
      <c r="H119" s="90">
        <v>4.0046296296296295E-2</v>
      </c>
      <c r="I119" s="77">
        <f>((2-(H119/$J$1))*1000)</f>
        <v>709.43677732189485</v>
      </c>
      <c r="J119" s="68"/>
      <c r="K119" s="68"/>
      <c r="L119" s="61"/>
      <c r="M119" s="61"/>
      <c r="N119" s="61"/>
      <c r="O119" s="61"/>
      <c r="P119" s="61"/>
      <c r="Q119" s="61"/>
      <c r="R119" s="61"/>
      <c r="S119" s="61"/>
    </row>
    <row r="120" spans="1:19">
      <c r="A120" s="78">
        <v>2</v>
      </c>
      <c r="B120" s="103">
        <v>394</v>
      </c>
      <c r="C120" s="122" t="s">
        <v>302</v>
      </c>
      <c r="D120" s="80" t="s">
        <v>194</v>
      </c>
      <c r="E120" s="68" t="s">
        <v>4</v>
      </c>
      <c r="F120" s="111">
        <v>1975</v>
      </c>
      <c r="G120" s="70" t="s">
        <v>13</v>
      </c>
      <c r="H120" s="89"/>
      <c r="I120" s="58">
        <v>3.3564814814814818E-2</v>
      </c>
      <c r="J120" s="58">
        <v>7.0694444444444449E-2</v>
      </c>
      <c r="K120" s="77">
        <f>((2-(J120/$E$1))*1000)</f>
        <v>795.97871082199867</v>
      </c>
      <c r="L120" s="61"/>
      <c r="M120" s="61"/>
      <c r="N120" s="61"/>
      <c r="O120" s="61"/>
      <c r="P120" s="61"/>
      <c r="Q120" s="61"/>
      <c r="R120" s="61"/>
      <c r="S120" s="61"/>
    </row>
    <row r="121" spans="1:19">
      <c r="A121" s="66">
        <v>3</v>
      </c>
      <c r="B121" s="73">
        <v>29</v>
      </c>
      <c r="C121" s="80" t="s">
        <v>347</v>
      </c>
      <c r="D121" s="80" t="s">
        <v>4</v>
      </c>
      <c r="E121" s="69">
        <v>27552</v>
      </c>
      <c r="F121" s="70" t="s">
        <v>14</v>
      </c>
      <c r="G121" s="68"/>
      <c r="H121" s="94">
        <v>3.2407407407407406E-3</v>
      </c>
      <c r="I121" s="58">
        <v>1.1342592592592592E-2</v>
      </c>
      <c r="J121" s="58">
        <f>I121-H121</f>
        <v>8.1018518518518514E-3</v>
      </c>
      <c r="K121" s="58">
        <v>3.2847222222222222E-2</v>
      </c>
      <c r="L121" s="57">
        <f>K121-I121</f>
        <v>2.150462962962963E-2</v>
      </c>
      <c r="M121" s="57">
        <f>N121-K121</f>
        <v>7.0949074074074039E-3</v>
      </c>
      <c r="N121" s="57">
        <v>3.9942129629629626E-2</v>
      </c>
      <c r="O121" s="57">
        <f>N121-H121</f>
        <v>3.6701388888888888E-2</v>
      </c>
      <c r="P121" s="71">
        <f>((2-(O121/$G$1))*1000)</f>
        <v>945.46059195211171</v>
      </c>
      <c r="Q121" s="61"/>
      <c r="R121" s="61"/>
      <c r="S121" s="61"/>
    </row>
    <row r="122" spans="1:19">
      <c r="A122" s="78">
        <v>16</v>
      </c>
      <c r="B122" s="116">
        <v>222</v>
      </c>
      <c r="C122" s="68" t="s">
        <v>295</v>
      </c>
      <c r="D122" s="68" t="s">
        <v>150</v>
      </c>
      <c r="E122" s="68" t="s">
        <v>5</v>
      </c>
      <c r="F122" s="70" t="s">
        <v>296</v>
      </c>
      <c r="G122" s="70" t="s">
        <v>12</v>
      </c>
      <c r="H122" s="89"/>
      <c r="I122" s="58">
        <v>3.9016203703703699E-2</v>
      </c>
      <c r="J122" s="58">
        <v>8.0682870370370363E-2</v>
      </c>
      <c r="K122" s="77">
        <f>((2-(J122/$E$1))*1000)</f>
        <v>625.86240883106643</v>
      </c>
      <c r="L122" s="61"/>
      <c r="M122" s="61"/>
      <c r="N122" s="61"/>
      <c r="O122" s="61"/>
      <c r="P122" s="61"/>
      <c r="Q122" s="61"/>
      <c r="R122" s="61"/>
      <c r="S122" s="61"/>
    </row>
    <row r="123" spans="1:19">
      <c r="A123" s="84">
        <v>52</v>
      </c>
      <c r="B123" s="95">
        <v>607</v>
      </c>
      <c r="C123" s="74" t="s">
        <v>36</v>
      </c>
      <c r="D123" s="86" t="s">
        <v>5</v>
      </c>
      <c r="E123" s="87">
        <v>31842</v>
      </c>
      <c r="F123" s="74" t="s">
        <v>14</v>
      </c>
      <c r="G123" s="74" t="s">
        <v>1</v>
      </c>
      <c r="H123" s="96"/>
      <c r="I123" s="56">
        <v>4.7222222222222221E-2</v>
      </c>
      <c r="J123" s="77">
        <v>20</v>
      </c>
      <c r="K123" s="68"/>
      <c r="L123" s="61"/>
      <c r="M123" s="61"/>
      <c r="N123" s="61"/>
      <c r="O123" s="61"/>
      <c r="P123" s="61"/>
      <c r="Q123" s="61"/>
      <c r="R123" s="61"/>
      <c r="S123" s="61"/>
    </row>
    <row r="124" spans="1:19">
      <c r="A124" s="66">
        <v>5</v>
      </c>
      <c r="B124" s="116">
        <v>105</v>
      </c>
      <c r="C124" s="68" t="s">
        <v>36</v>
      </c>
      <c r="D124" s="68" t="s">
        <v>5</v>
      </c>
      <c r="E124" s="69">
        <v>31931</v>
      </c>
      <c r="F124" s="70" t="s">
        <v>12</v>
      </c>
      <c r="G124" s="68"/>
      <c r="H124" s="94">
        <v>7.5231481481481477E-3</v>
      </c>
      <c r="I124" s="58">
        <v>0.02</v>
      </c>
      <c r="J124" s="58">
        <f>I124-H124</f>
        <v>1.2476851851851854E-2</v>
      </c>
      <c r="K124" s="58">
        <v>6.7708333333333329E-2</v>
      </c>
      <c r="L124" s="57">
        <f>K124-I124</f>
        <v>4.7708333333333325E-2</v>
      </c>
      <c r="M124" s="57">
        <f>N124-K124</f>
        <v>1.967592592592593E-2</v>
      </c>
      <c r="N124" s="82">
        <v>8.7384259259259259E-2</v>
      </c>
      <c r="O124" s="82">
        <f>N124-H124</f>
        <v>7.9861111111111105E-2</v>
      </c>
      <c r="P124" s="71">
        <f>((2-(O124/$H$1))*1000)</f>
        <v>753.38753387533905</v>
      </c>
      <c r="Q124" s="61"/>
      <c r="R124" s="61"/>
      <c r="S124" s="61"/>
    </row>
    <row r="125" spans="1:19">
      <c r="A125" s="72">
        <v>17</v>
      </c>
      <c r="B125" s="79">
        <v>79</v>
      </c>
      <c r="C125" s="74" t="s">
        <v>391</v>
      </c>
      <c r="D125" s="75" t="s">
        <v>5</v>
      </c>
      <c r="E125" s="76">
        <v>31931</v>
      </c>
      <c r="F125" s="75" t="s">
        <v>14</v>
      </c>
      <c r="G125" s="74"/>
      <c r="H125" s="90">
        <v>3.8495370370370367E-2</v>
      </c>
      <c r="I125" s="77">
        <f>((2-(H125/$J$1))*1000)</f>
        <v>759.41812756434172</v>
      </c>
      <c r="J125" s="68"/>
      <c r="K125" s="68"/>
      <c r="L125" s="61"/>
      <c r="M125" s="61"/>
      <c r="N125" s="61"/>
      <c r="O125" s="61"/>
      <c r="P125" s="61"/>
      <c r="Q125" s="61"/>
      <c r="R125" s="61"/>
      <c r="S125" s="61"/>
    </row>
    <row r="126" spans="1:19">
      <c r="A126" s="78">
        <v>2</v>
      </c>
      <c r="B126" s="103">
        <v>313</v>
      </c>
      <c r="C126" s="68" t="s">
        <v>321</v>
      </c>
      <c r="D126" s="68" t="s">
        <v>132</v>
      </c>
      <c r="E126" s="68" t="s">
        <v>5</v>
      </c>
      <c r="F126" s="70" t="s">
        <v>322</v>
      </c>
      <c r="G126" s="70" t="s">
        <v>40</v>
      </c>
      <c r="H126" s="89" t="s">
        <v>220</v>
      </c>
      <c r="I126" s="58">
        <v>3.7835648148148153E-2</v>
      </c>
      <c r="J126" s="58">
        <v>8.099537037037037E-2</v>
      </c>
      <c r="K126" s="77">
        <f>((2-(J126/$E$1))*1000)</f>
        <v>620.54011433077073</v>
      </c>
      <c r="L126" s="61"/>
      <c r="M126" s="61"/>
      <c r="N126" s="61"/>
      <c r="O126" s="61"/>
      <c r="P126" s="61"/>
      <c r="Q126" s="61"/>
      <c r="R126" s="61"/>
      <c r="S126" s="61"/>
    </row>
    <row r="127" spans="1:19">
      <c r="A127" s="84">
        <v>5</v>
      </c>
      <c r="B127" s="91">
        <v>488</v>
      </c>
      <c r="C127" s="74" t="s">
        <v>91</v>
      </c>
      <c r="D127" s="74" t="s">
        <v>5</v>
      </c>
      <c r="E127" s="75">
        <v>1956</v>
      </c>
      <c r="F127" s="74" t="s">
        <v>40</v>
      </c>
      <c r="G127" s="74" t="s">
        <v>1</v>
      </c>
      <c r="H127" s="92" t="s">
        <v>92</v>
      </c>
      <c r="I127" s="56">
        <v>2.0833333333333332E-2</v>
      </c>
      <c r="J127" s="56">
        <v>9.9571759259259263E-2</v>
      </c>
      <c r="K127" s="93">
        <f>J127-I127</f>
        <v>7.8738425925925934E-2</v>
      </c>
      <c r="L127" s="71">
        <f>((2-(K127/$B$1))*1000)</f>
        <v>638.58314988993391</v>
      </c>
      <c r="M127" s="61"/>
      <c r="N127" s="61"/>
      <c r="O127" s="61"/>
      <c r="P127" s="61"/>
      <c r="Q127" s="61"/>
      <c r="R127" s="61"/>
      <c r="S127" s="61"/>
    </row>
    <row r="128" spans="1:19">
      <c r="A128" s="78">
        <v>1</v>
      </c>
      <c r="B128" s="103">
        <v>223</v>
      </c>
      <c r="C128" s="68" t="s">
        <v>314</v>
      </c>
      <c r="D128" s="68" t="s">
        <v>219</v>
      </c>
      <c r="E128" s="68" t="s">
        <v>5</v>
      </c>
      <c r="F128" s="70" t="s">
        <v>315</v>
      </c>
      <c r="G128" s="70" t="s">
        <v>14</v>
      </c>
      <c r="H128" s="68" t="s">
        <v>125</v>
      </c>
      <c r="I128" s="58">
        <v>3.7349537037037035E-2</v>
      </c>
      <c r="J128" s="58">
        <v>7.7187500000000006E-2</v>
      </c>
      <c r="K128" s="77">
        <f>((2-(J128/$E$1))*1000)</f>
        <v>685.39325842696621</v>
      </c>
      <c r="L128" s="61"/>
      <c r="M128" s="61"/>
      <c r="N128" s="61"/>
      <c r="O128" s="61"/>
      <c r="P128" s="61"/>
      <c r="Q128" s="61"/>
      <c r="R128" s="61"/>
      <c r="S128" s="61"/>
    </row>
    <row r="129" spans="1:19">
      <c r="A129" s="84">
        <v>6</v>
      </c>
      <c r="B129" s="123">
        <v>11</v>
      </c>
      <c r="C129" s="74" t="s">
        <v>123</v>
      </c>
      <c r="D129" s="74" t="s">
        <v>5</v>
      </c>
      <c r="E129" s="75" t="s">
        <v>124</v>
      </c>
      <c r="F129" s="75" t="s">
        <v>14</v>
      </c>
      <c r="G129" s="75" t="s">
        <v>1</v>
      </c>
      <c r="H129" s="74" t="s">
        <v>125</v>
      </c>
      <c r="I129" s="58">
        <v>4.1666666666666664E-2</v>
      </c>
      <c r="J129" s="93">
        <v>0.20343749999999997</v>
      </c>
      <c r="K129" s="58">
        <f>J129-I129</f>
        <v>0.16177083333333331</v>
      </c>
      <c r="L129" s="71">
        <f>((2-(K129/$C$1))*1000)</f>
        <v>392.70929162833522</v>
      </c>
      <c r="M129" s="61"/>
      <c r="N129" s="61"/>
      <c r="O129" s="61"/>
      <c r="P129" s="61"/>
      <c r="Q129" s="61"/>
      <c r="R129" s="61"/>
      <c r="S129" s="61"/>
    </row>
    <row r="130" spans="1:19">
      <c r="A130" s="66">
        <v>4</v>
      </c>
      <c r="B130" s="103">
        <v>119</v>
      </c>
      <c r="C130" s="68" t="s">
        <v>379</v>
      </c>
      <c r="D130" s="68" t="s">
        <v>5</v>
      </c>
      <c r="E130" s="69">
        <v>26261</v>
      </c>
      <c r="F130" s="70" t="s">
        <v>14</v>
      </c>
      <c r="G130" s="68"/>
      <c r="H130" s="58">
        <v>9.1435185185185178E-3</v>
      </c>
      <c r="I130" s="58">
        <v>3.4456018518518518E-2</v>
      </c>
      <c r="J130" s="58">
        <f>I130-H130</f>
        <v>2.5312500000000002E-2</v>
      </c>
      <c r="K130" s="58">
        <v>7.8240740740740736E-2</v>
      </c>
      <c r="L130" s="57">
        <f>K130-I130</f>
        <v>4.3784722222222218E-2</v>
      </c>
      <c r="M130" s="57">
        <f>N130-K130</f>
        <v>1.7384259259259266E-2</v>
      </c>
      <c r="N130" s="82">
        <v>9.5625000000000002E-2</v>
      </c>
      <c r="O130" s="82">
        <f>N130-H130</f>
        <v>8.6481481481481479E-2</v>
      </c>
      <c r="P130" s="71">
        <f>((2-(O130/$H$1))*1000)</f>
        <v>650.04516711833799</v>
      </c>
      <c r="Q130" s="61"/>
      <c r="R130" s="61"/>
      <c r="S130" s="61"/>
    </row>
    <row r="131" spans="1:19">
      <c r="A131" s="72">
        <v>1</v>
      </c>
      <c r="B131" s="103">
        <v>117</v>
      </c>
      <c r="C131" s="74" t="s">
        <v>379</v>
      </c>
      <c r="D131" s="75" t="s">
        <v>5</v>
      </c>
      <c r="E131" s="106">
        <v>26261</v>
      </c>
      <c r="F131" s="75" t="s">
        <v>14</v>
      </c>
      <c r="G131" s="74"/>
      <c r="H131" s="58">
        <v>3.8043981481481477E-2</v>
      </c>
      <c r="I131" s="58">
        <v>7.8356481481481485E-2</v>
      </c>
      <c r="J131" s="77">
        <f>((2-(I131/$K$1))*1000)</f>
        <v>812.90548833947014</v>
      </c>
      <c r="K131" s="68"/>
      <c r="L131" s="61"/>
      <c r="M131" s="61"/>
      <c r="N131" s="61"/>
      <c r="O131" s="61"/>
      <c r="P131" s="61"/>
      <c r="Q131" s="61"/>
      <c r="R131" s="61"/>
      <c r="S131" s="61"/>
    </row>
    <row r="132" spans="1:19">
      <c r="A132" s="78">
        <v>5</v>
      </c>
      <c r="B132" s="103">
        <v>303</v>
      </c>
      <c r="C132" s="68" t="s">
        <v>269</v>
      </c>
      <c r="D132" s="68" t="s">
        <v>141</v>
      </c>
      <c r="E132" s="68" t="s">
        <v>0</v>
      </c>
      <c r="F132" s="70" t="s">
        <v>270</v>
      </c>
      <c r="G132" s="70" t="s">
        <v>7</v>
      </c>
      <c r="H132" s="68" t="s">
        <v>271</v>
      </c>
      <c r="I132" s="58">
        <v>3.6585648148148145E-2</v>
      </c>
      <c r="J132" s="58">
        <v>8.3113425925925924E-2</v>
      </c>
      <c r="K132" s="77">
        <f>((2-(J132/$E$1))*1000)</f>
        <v>584.4667849398777</v>
      </c>
      <c r="L132" s="61"/>
      <c r="M132" s="61"/>
      <c r="N132" s="61"/>
      <c r="O132" s="61"/>
      <c r="P132" s="61"/>
      <c r="Q132" s="61"/>
      <c r="R132" s="61"/>
      <c r="S132" s="61"/>
    </row>
    <row r="133" spans="1:19">
      <c r="A133" s="72">
        <v>34</v>
      </c>
      <c r="B133" s="73">
        <v>17</v>
      </c>
      <c r="C133" s="74" t="s">
        <v>397</v>
      </c>
      <c r="D133" s="75" t="s">
        <v>0</v>
      </c>
      <c r="E133" s="76">
        <v>33972</v>
      </c>
      <c r="F133" s="75" t="s">
        <v>14</v>
      </c>
      <c r="G133" s="74" t="s">
        <v>398</v>
      </c>
      <c r="H133" s="59">
        <v>4.2476851851851849E-2</v>
      </c>
      <c r="I133" s="77">
        <f>((2-(H133/$J$1))*1000)</f>
        <v>631.10779559865728</v>
      </c>
      <c r="J133" s="68"/>
      <c r="K133" s="68"/>
      <c r="L133" s="61"/>
      <c r="M133" s="61"/>
      <c r="N133" s="61"/>
      <c r="O133" s="61"/>
      <c r="P133" s="61"/>
      <c r="Q133" s="61"/>
      <c r="R133" s="61"/>
      <c r="S133" s="61"/>
    </row>
    <row r="134" spans="1:19">
      <c r="A134" s="84">
        <v>9</v>
      </c>
      <c r="B134" s="91">
        <v>415</v>
      </c>
      <c r="C134" s="74" t="s">
        <v>60</v>
      </c>
      <c r="D134" s="74" t="s">
        <v>0</v>
      </c>
      <c r="E134" s="76">
        <v>33972</v>
      </c>
      <c r="F134" s="74" t="s">
        <v>7</v>
      </c>
      <c r="G134" s="74" t="s">
        <v>1</v>
      </c>
      <c r="H134" s="74"/>
      <c r="I134" s="56">
        <v>2.0833333333333332E-2</v>
      </c>
      <c r="J134" s="56">
        <v>0.12685185185185185</v>
      </c>
      <c r="K134" s="93">
        <f>J134-I134</f>
        <v>0.10601851851851853</v>
      </c>
      <c r="L134" s="71">
        <f>((2-(K134/$B$1))*1000)</f>
        <v>166.90014008405041</v>
      </c>
      <c r="M134" s="61"/>
      <c r="N134" s="61"/>
      <c r="O134" s="61"/>
      <c r="P134" s="61"/>
      <c r="Q134" s="61"/>
      <c r="R134" s="61"/>
      <c r="S134" s="61"/>
    </row>
    <row r="135" spans="1:19">
      <c r="A135" s="66">
        <v>4</v>
      </c>
      <c r="B135" s="103">
        <v>104</v>
      </c>
      <c r="C135" s="68" t="s">
        <v>60</v>
      </c>
      <c r="D135" s="68" t="s">
        <v>0</v>
      </c>
      <c r="E135" s="68" t="s">
        <v>270</v>
      </c>
      <c r="F135" s="70" t="s">
        <v>7</v>
      </c>
      <c r="G135" s="61" t="s">
        <v>271</v>
      </c>
      <c r="H135" s="58">
        <v>7.4074074074074068E-3</v>
      </c>
      <c r="I135" s="58">
        <v>3.2002314814814817E-2</v>
      </c>
      <c r="J135" s="58">
        <f>I135-H135</f>
        <v>2.4594907407407409E-2</v>
      </c>
      <c r="K135" s="58">
        <v>8.2013888888888886E-2</v>
      </c>
      <c r="L135" s="57">
        <f>K135-I135</f>
        <v>5.0011574074074069E-2</v>
      </c>
      <c r="M135" s="57">
        <f>N135-K135</f>
        <v>2.0162037037037048E-2</v>
      </c>
      <c r="N135" s="82">
        <v>0.10217592592592593</v>
      </c>
      <c r="O135" s="82">
        <f>N135-H135</f>
        <v>9.476851851851853E-2</v>
      </c>
      <c r="P135" s="71">
        <f>((2-(O135/$H$1))*1000)</f>
        <v>520.68654019873532</v>
      </c>
      <c r="Q135" s="61"/>
      <c r="R135" s="61"/>
      <c r="S135" s="61"/>
    </row>
    <row r="136" spans="1:19">
      <c r="A136" s="78">
        <v>11</v>
      </c>
      <c r="B136" s="103">
        <v>272</v>
      </c>
      <c r="C136" s="68" t="s">
        <v>287</v>
      </c>
      <c r="D136" s="68" t="s">
        <v>139</v>
      </c>
      <c r="E136" s="68" t="s">
        <v>32</v>
      </c>
      <c r="F136" s="70" t="s">
        <v>288</v>
      </c>
      <c r="G136" s="70" t="s">
        <v>12</v>
      </c>
      <c r="H136" s="68" t="s">
        <v>32</v>
      </c>
      <c r="I136" s="58">
        <v>3.7141203703703704E-2</v>
      </c>
      <c r="J136" s="58">
        <v>7.3888888888888893E-2</v>
      </c>
      <c r="K136" s="77">
        <f>((2-(J136/$E$1))*1000)</f>
        <v>741.57303370786497</v>
      </c>
      <c r="L136" s="61"/>
      <c r="M136" s="61"/>
      <c r="N136" s="61"/>
      <c r="O136" s="61"/>
      <c r="P136" s="61"/>
      <c r="Q136" s="61"/>
      <c r="R136" s="61"/>
      <c r="S136" s="61"/>
    </row>
    <row r="137" spans="1:19">
      <c r="A137" s="84">
        <v>2</v>
      </c>
      <c r="B137" s="91">
        <v>507</v>
      </c>
      <c r="C137" s="74" t="s">
        <v>61</v>
      </c>
      <c r="D137" s="74" t="s">
        <v>32</v>
      </c>
      <c r="E137" s="75">
        <v>1984</v>
      </c>
      <c r="F137" s="74" t="s">
        <v>12</v>
      </c>
      <c r="G137" s="74" t="s">
        <v>1</v>
      </c>
      <c r="H137" s="74" t="s">
        <v>32</v>
      </c>
      <c r="I137" s="56">
        <v>2.0833333333333332E-2</v>
      </c>
      <c r="J137" s="56">
        <v>9.268518518518519E-2</v>
      </c>
      <c r="K137" s="93">
        <f>J137-I137</f>
        <v>7.1851851851851861E-2</v>
      </c>
      <c r="L137" s="71">
        <f>((2-(K137/$B$1))*1000)</f>
        <v>757.65459275565331</v>
      </c>
      <c r="M137" s="61"/>
      <c r="N137" s="61"/>
      <c r="O137" s="61"/>
      <c r="P137" s="61"/>
      <c r="Q137" s="61"/>
      <c r="R137" s="61"/>
      <c r="S137" s="61"/>
    </row>
    <row r="138" spans="1:19">
      <c r="A138" s="72">
        <v>13</v>
      </c>
      <c r="B138" s="103">
        <v>120</v>
      </c>
      <c r="C138" s="74" t="s">
        <v>61</v>
      </c>
      <c r="D138" s="75" t="s">
        <v>32</v>
      </c>
      <c r="E138" s="106">
        <v>30789</v>
      </c>
      <c r="F138" s="75" t="s">
        <v>12</v>
      </c>
      <c r="G138" s="74" t="s">
        <v>32</v>
      </c>
      <c r="H138" s="58">
        <v>4.3622685185185188E-2</v>
      </c>
      <c r="I138" s="58">
        <v>9.0312500000000004E-2</v>
      </c>
      <c r="J138" s="77">
        <f>((2-(I138/$K$1))*1000)</f>
        <v>631.77275118358739</v>
      </c>
      <c r="K138" s="68"/>
      <c r="L138" s="61"/>
      <c r="M138" s="61"/>
      <c r="N138" s="61"/>
      <c r="O138" s="61"/>
      <c r="P138" s="61"/>
      <c r="Q138" s="61"/>
      <c r="R138" s="61"/>
      <c r="S138" s="61"/>
    </row>
    <row r="139" spans="1:19">
      <c r="A139" s="78">
        <v>8</v>
      </c>
      <c r="B139" s="103">
        <v>393</v>
      </c>
      <c r="C139" s="80" t="s">
        <v>309</v>
      </c>
      <c r="D139" s="80" t="s">
        <v>153</v>
      </c>
      <c r="E139" s="68" t="s">
        <v>5</v>
      </c>
      <c r="F139" s="70">
        <v>1980</v>
      </c>
      <c r="G139" s="70" t="s">
        <v>13</v>
      </c>
      <c r="H139" s="68"/>
      <c r="I139" s="58">
        <v>3.7685185185185183E-2</v>
      </c>
      <c r="J139" s="58">
        <v>8.3530092592592586E-2</v>
      </c>
      <c r="K139" s="77">
        <f>((2-(J139/$E$1))*1000)</f>
        <v>577.37039227281684</v>
      </c>
      <c r="L139" s="61"/>
      <c r="M139" s="61"/>
      <c r="N139" s="61"/>
      <c r="O139" s="61"/>
      <c r="P139" s="61"/>
      <c r="Q139" s="61"/>
      <c r="R139" s="61"/>
      <c r="S139" s="61"/>
    </row>
    <row r="140" spans="1:19">
      <c r="A140" s="84">
        <v>7</v>
      </c>
      <c r="B140" s="123">
        <v>111</v>
      </c>
      <c r="C140" s="74" t="s">
        <v>117</v>
      </c>
      <c r="D140" s="74" t="s">
        <v>5</v>
      </c>
      <c r="E140" s="76">
        <v>29388</v>
      </c>
      <c r="F140" s="75" t="s">
        <v>13</v>
      </c>
      <c r="G140" s="75" t="s">
        <v>1</v>
      </c>
      <c r="H140" s="74" t="s">
        <v>118</v>
      </c>
      <c r="I140" s="58">
        <v>4.1666666666666664E-2</v>
      </c>
      <c r="J140" s="93">
        <v>0.17893518518518522</v>
      </c>
      <c r="K140" s="58">
        <f>J140-I140</f>
        <v>0.13726851851851857</v>
      </c>
      <c r="L140" s="71">
        <f>((2-(K140/$C$1))*1000)</f>
        <v>636.15455381784682</v>
      </c>
      <c r="M140" s="61"/>
      <c r="N140" s="61"/>
      <c r="O140" s="61"/>
      <c r="P140" s="61"/>
      <c r="Q140" s="61"/>
      <c r="R140" s="61"/>
      <c r="S140" s="61"/>
    </row>
    <row r="141" spans="1:19">
      <c r="A141" s="66">
        <v>2</v>
      </c>
      <c r="B141" s="73">
        <v>20</v>
      </c>
      <c r="C141" s="68" t="s">
        <v>117</v>
      </c>
      <c r="D141" s="68" t="s">
        <v>5</v>
      </c>
      <c r="E141" s="69">
        <v>29388</v>
      </c>
      <c r="F141" s="70" t="s">
        <v>14</v>
      </c>
      <c r="G141" s="68"/>
      <c r="H141" s="58">
        <v>2.1990740740740742E-3</v>
      </c>
      <c r="I141" s="58">
        <v>1.255787037037037E-2</v>
      </c>
      <c r="J141" s="58">
        <f>I141-H141</f>
        <v>1.0358796296296297E-2</v>
      </c>
      <c r="K141" s="58">
        <v>2.9780092592592594E-2</v>
      </c>
      <c r="L141" s="57">
        <f>K141-I141</f>
        <v>1.7222222222222222E-2</v>
      </c>
      <c r="M141" s="57">
        <f>N141-K141</f>
        <v>8.4722222222222213E-3</v>
      </c>
      <c r="N141" s="57">
        <v>3.8252314814814815E-2</v>
      </c>
      <c r="O141" s="57">
        <f>N141-H141</f>
        <v>3.605324074074074E-2</v>
      </c>
      <c r="P141" s="71">
        <f>((2-(O141/$G$1))*1000)</f>
        <v>964.08380445626869</v>
      </c>
      <c r="Q141" s="61"/>
      <c r="R141" s="61"/>
      <c r="S141" s="61"/>
    </row>
    <row r="142" spans="1:19">
      <c r="A142" s="72">
        <v>1</v>
      </c>
      <c r="B142" s="103">
        <v>100</v>
      </c>
      <c r="C142" s="74" t="s">
        <v>117</v>
      </c>
      <c r="D142" s="75" t="s">
        <v>5</v>
      </c>
      <c r="E142" s="106">
        <v>29388</v>
      </c>
      <c r="F142" s="75" t="s">
        <v>13</v>
      </c>
      <c r="G142" s="74" t="s">
        <v>118</v>
      </c>
      <c r="H142" s="58">
        <v>3.4976851851851849E-2</v>
      </c>
      <c r="I142" s="60">
        <v>7.4618055555555562E-2</v>
      </c>
      <c r="J142" s="77">
        <f>((2-(I142/$K$1))*1000)</f>
        <v>869.54234613361359</v>
      </c>
      <c r="K142" s="68"/>
      <c r="L142" s="61"/>
      <c r="M142" s="61"/>
      <c r="N142" s="61"/>
      <c r="O142" s="61"/>
      <c r="P142" s="61"/>
      <c r="Q142" s="61"/>
      <c r="R142" s="61"/>
      <c r="S142" s="61"/>
    </row>
    <row r="143" spans="1:19">
      <c r="A143" s="66">
        <v>6</v>
      </c>
      <c r="B143" s="73">
        <v>21</v>
      </c>
      <c r="C143" s="68" t="s">
        <v>349</v>
      </c>
      <c r="D143" s="68" t="s">
        <v>5</v>
      </c>
      <c r="E143" s="69">
        <v>34186</v>
      </c>
      <c r="F143" s="70" t="s">
        <v>14</v>
      </c>
      <c r="G143" s="68"/>
      <c r="H143" s="58">
        <v>2.3148148148148151E-3</v>
      </c>
      <c r="I143" s="58">
        <v>1.2847222222222223E-2</v>
      </c>
      <c r="J143" s="58">
        <f>I143-H143</f>
        <v>1.0532407407407409E-2</v>
      </c>
      <c r="K143" s="58">
        <v>3.2523148148148148E-2</v>
      </c>
      <c r="L143" s="57">
        <f>K143-I143</f>
        <v>1.9675925925925923E-2</v>
      </c>
      <c r="M143" s="57">
        <f>N143-K143</f>
        <v>9.3402777777777807E-3</v>
      </c>
      <c r="N143" s="57">
        <v>4.1863425925925929E-2</v>
      </c>
      <c r="O143" s="57">
        <f>N143-H143</f>
        <v>3.9548611111111111E-2</v>
      </c>
      <c r="P143" s="71">
        <f>((2-(O143/$G$1))*1000)</f>
        <v>863.65147988027923</v>
      </c>
      <c r="Q143" s="61"/>
      <c r="R143" s="61"/>
      <c r="S143" s="61"/>
    </row>
    <row r="144" spans="1:19">
      <c r="A144" s="72">
        <v>1</v>
      </c>
      <c r="B144" s="103">
        <v>115</v>
      </c>
      <c r="C144" s="74" t="s">
        <v>413</v>
      </c>
      <c r="D144" s="75" t="s">
        <v>5</v>
      </c>
      <c r="E144" s="106">
        <v>34186</v>
      </c>
      <c r="F144" s="75" t="s">
        <v>7</v>
      </c>
      <c r="G144" s="74" t="s">
        <v>414</v>
      </c>
      <c r="H144" s="58">
        <v>3.7442129629629624E-2</v>
      </c>
      <c r="I144" s="60">
        <v>7.7962962962962956E-2</v>
      </c>
      <c r="J144" s="77">
        <f>((2-(I144/$K$1))*1000)</f>
        <v>818.86726284411714</v>
      </c>
      <c r="K144" s="68"/>
      <c r="L144" s="61"/>
      <c r="M144" s="61"/>
      <c r="N144" s="61"/>
      <c r="O144" s="61"/>
      <c r="P144" s="61"/>
      <c r="Q144" s="61"/>
      <c r="R144" s="61"/>
      <c r="S144" s="61"/>
    </row>
    <row r="145" spans="1:19">
      <c r="A145" s="78">
        <v>5</v>
      </c>
      <c r="B145" s="73">
        <v>100</v>
      </c>
      <c r="C145" s="68" t="s">
        <v>142</v>
      </c>
      <c r="D145" s="68" t="s">
        <v>143</v>
      </c>
      <c r="E145" s="68" t="s">
        <v>25</v>
      </c>
      <c r="F145" s="70" t="s">
        <v>144</v>
      </c>
      <c r="G145" s="70" t="s">
        <v>14</v>
      </c>
      <c r="H145" s="68"/>
      <c r="I145" s="58">
        <v>3.1458333333333331E-2</v>
      </c>
      <c r="J145" s="71">
        <f>((2-(I145/$D$1))*1000)</f>
        <v>784.43649373881931</v>
      </c>
      <c r="K145" s="61"/>
      <c r="L145" s="61"/>
      <c r="M145" s="61"/>
      <c r="N145" s="61"/>
      <c r="O145" s="61"/>
      <c r="P145" s="61"/>
      <c r="Q145" s="61"/>
      <c r="R145" s="61"/>
      <c r="S145" s="61"/>
    </row>
    <row r="146" spans="1:19">
      <c r="A146" s="66">
        <v>6</v>
      </c>
      <c r="B146" s="103">
        <v>101</v>
      </c>
      <c r="C146" s="68" t="s">
        <v>369</v>
      </c>
      <c r="D146" s="68" t="s">
        <v>25</v>
      </c>
      <c r="E146" s="69">
        <v>31043</v>
      </c>
      <c r="F146" s="70" t="s">
        <v>12</v>
      </c>
      <c r="G146" s="68"/>
      <c r="H146" s="58">
        <v>7.0601851851851841E-3</v>
      </c>
      <c r="I146" s="58">
        <v>2.8310185185185185E-2</v>
      </c>
      <c r="J146" s="57">
        <f>I146-H146</f>
        <v>2.1250000000000002E-2</v>
      </c>
      <c r="K146" s="57">
        <v>7.4826388888888887E-2</v>
      </c>
      <c r="L146" s="57">
        <f>K146-I146</f>
        <v>4.6516203703703699E-2</v>
      </c>
      <c r="M146" s="57">
        <f>N146-K146</f>
        <v>1.7662037037037046E-2</v>
      </c>
      <c r="N146" s="82">
        <v>9.2488425925925932E-2</v>
      </c>
      <c r="O146" s="82">
        <f>N146-H146</f>
        <v>8.5428240740740749E-2</v>
      </c>
      <c r="P146" s="71">
        <f>((2-(O146/$H$1))*1000)</f>
        <v>666.48599819331537</v>
      </c>
      <c r="Q146" s="61"/>
      <c r="R146" s="61"/>
      <c r="S146" s="61"/>
    </row>
    <row r="147" spans="1:19">
      <c r="A147" s="72">
        <v>4</v>
      </c>
      <c r="B147" s="103">
        <v>102</v>
      </c>
      <c r="C147" s="74" t="s">
        <v>369</v>
      </c>
      <c r="D147" s="75" t="s">
        <v>25</v>
      </c>
      <c r="E147" s="106">
        <v>31043</v>
      </c>
      <c r="F147" s="75" t="s">
        <v>12</v>
      </c>
      <c r="G147" s="74"/>
      <c r="H147" s="58">
        <v>3.5011574074074077E-2</v>
      </c>
      <c r="I147" s="58">
        <v>7.3333333333333334E-2</v>
      </c>
      <c r="J147" s="71">
        <f>((2-(I147/$K$1))*1000)</f>
        <v>889.00578642819551</v>
      </c>
      <c r="K147" s="61"/>
      <c r="L147" s="61"/>
      <c r="M147" s="61"/>
      <c r="N147" s="61"/>
      <c r="O147" s="61"/>
      <c r="P147" s="61"/>
      <c r="Q147" s="61"/>
      <c r="R147" s="61"/>
      <c r="S147" s="61"/>
    </row>
    <row r="148" spans="1:19">
      <c r="A148" s="84">
        <v>14</v>
      </c>
      <c r="B148" s="85">
        <v>757</v>
      </c>
      <c r="C148" s="74" t="s">
        <v>24</v>
      </c>
      <c r="D148" s="86" t="s">
        <v>25</v>
      </c>
      <c r="E148" s="87">
        <v>31043</v>
      </c>
      <c r="F148" s="74" t="s">
        <v>14</v>
      </c>
      <c r="G148" s="74" t="s">
        <v>1</v>
      </c>
      <c r="H148" s="88"/>
      <c r="I148" s="56">
        <v>2.6273148148148153E-2</v>
      </c>
      <c r="J148" s="71">
        <f>((2-(I148/$A$1))*1000)</f>
        <v>682.53047011027252</v>
      </c>
      <c r="K148" s="61"/>
      <c r="L148" s="61"/>
      <c r="M148" s="61"/>
      <c r="N148" s="61"/>
      <c r="O148" s="61"/>
      <c r="P148" s="61"/>
      <c r="Q148" s="61"/>
      <c r="R148" s="61"/>
      <c r="S148" s="61"/>
    </row>
    <row r="149" spans="1:19">
      <c r="A149" s="78">
        <v>2</v>
      </c>
      <c r="B149" s="103">
        <v>390</v>
      </c>
      <c r="C149" s="80" t="s">
        <v>268</v>
      </c>
      <c r="D149" s="80" t="s">
        <v>140</v>
      </c>
      <c r="E149" s="68" t="s">
        <v>3</v>
      </c>
      <c r="F149" s="70">
        <v>1993</v>
      </c>
      <c r="G149" s="70" t="s">
        <v>7</v>
      </c>
      <c r="H149" s="68"/>
      <c r="I149" s="58">
        <v>3.4386574074074076E-2</v>
      </c>
      <c r="J149" s="57">
        <v>7.1574074074074082E-2</v>
      </c>
      <c r="K149" s="71">
        <f>((2-(J149/$E$1))*1000)</f>
        <v>780.99743741375892</v>
      </c>
      <c r="L149" s="61"/>
      <c r="M149" s="61"/>
      <c r="N149" s="61"/>
      <c r="O149" s="61"/>
      <c r="P149" s="61"/>
      <c r="Q149" s="61"/>
      <c r="R149" s="61"/>
      <c r="S149" s="61"/>
    </row>
    <row r="150" spans="1:19">
      <c r="A150" s="84">
        <v>5</v>
      </c>
      <c r="B150" s="85">
        <v>710</v>
      </c>
      <c r="C150" s="74" t="s">
        <v>17</v>
      </c>
      <c r="D150" s="86" t="s">
        <v>3</v>
      </c>
      <c r="E150" s="74">
        <v>1993</v>
      </c>
      <c r="F150" s="74" t="s">
        <v>14</v>
      </c>
      <c r="G150" s="74" t="s">
        <v>1</v>
      </c>
      <c r="H150" s="88"/>
      <c r="I150" s="56">
        <v>2.3032407407407404E-2</v>
      </c>
      <c r="J150" s="71">
        <f>((2-(I150/$A$1))*1000)</f>
        <v>845.03772489843311</v>
      </c>
      <c r="K150" s="61"/>
      <c r="L150" s="61"/>
      <c r="M150" s="61"/>
      <c r="N150" s="61"/>
      <c r="O150" s="61"/>
      <c r="P150" s="61"/>
      <c r="Q150" s="61"/>
      <c r="R150" s="61"/>
      <c r="S150" s="61"/>
    </row>
    <row r="151" spans="1:19">
      <c r="A151" s="84">
        <v>13</v>
      </c>
      <c r="B151" s="91">
        <v>161</v>
      </c>
      <c r="C151" s="68" t="s">
        <v>76</v>
      </c>
      <c r="D151" s="68" t="s">
        <v>0</v>
      </c>
      <c r="E151" s="70">
        <v>1972</v>
      </c>
      <c r="F151" s="68" t="s">
        <v>13</v>
      </c>
      <c r="G151" s="68" t="s">
        <v>1</v>
      </c>
      <c r="H151" s="74"/>
      <c r="I151" s="56">
        <v>2.0833333333333332E-2</v>
      </c>
      <c r="J151" s="108">
        <v>0.11006944444444444</v>
      </c>
      <c r="K151" s="109">
        <f>J151-I151</f>
        <v>8.9236111111111113E-2</v>
      </c>
      <c r="L151" s="71">
        <f>((2-(K151/$B$1))*1000)</f>
        <v>457.07424454672798</v>
      </c>
      <c r="M151" s="61"/>
      <c r="N151" s="61"/>
      <c r="O151" s="61"/>
      <c r="P151" s="61"/>
      <c r="Q151" s="61"/>
      <c r="R151" s="61"/>
      <c r="S151" s="61"/>
    </row>
    <row r="152" spans="1:19">
      <c r="A152" s="66">
        <v>6</v>
      </c>
      <c r="B152" s="103">
        <v>114</v>
      </c>
      <c r="C152" s="68" t="s">
        <v>373</v>
      </c>
      <c r="D152" s="68" t="s">
        <v>374</v>
      </c>
      <c r="E152" s="69">
        <v>26652</v>
      </c>
      <c r="F152" s="70" t="s">
        <v>13</v>
      </c>
      <c r="G152" s="68"/>
      <c r="H152" s="58">
        <v>8.564814814814815E-3</v>
      </c>
      <c r="I152" s="58">
        <v>2.8912037037037038E-2</v>
      </c>
      <c r="J152" s="57">
        <f>I152-H152</f>
        <v>2.0347222222222225E-2</v>
      </c>
      <c r="K152" s="57">
        <v>7.0057870370370368E-2</v>
      </c>
      <c r="L152" s="57">
        <f>K152-I152</f>
        <v>4.1145833333333326E-2</v>
      </c>
      <c r="M152" s="57">
        <f>N152-K152</f>
        <v>1.7581018518518524E-2</v>
      </c>
      <c r="N152" s="82">
        <v>8.7638888888888891E-2</v>
      </c>
      <c r="O152" s="82">
        <f>N152-H152</f>
        <v>7.9074074074074074E-2</v>
      </c>
      <c r="P152" s="71">
        <f>((2-(O152/$H$1))*1000)</f>
        <v>765.67299006323424</v>
      </c>
      <c r="Q152" s="61"/>
      <c r="R152" s="61"/>
      <c r="S152" s="61"/>
    </row>
    <row r="153" spans="1:19">
      <c r="A153" s="78">
        <v>8</v>
      </c>
      <c r="B153" s="73">
        <v>97</v>
      </c>
      <c r="C153" s="80" t="s">
        <v>148</v>
      </c>
      <c r="D153" s="68" t="s">
        <v>149</v>
      </c>
      <c r="E153" s="68" t="s">
        <v>5</v>
      </c>
      <c r="F153" s="70">
        <v>1983</v>
      </c>
      <c r="G153" s="70" t="s">
        <v>14</v>
      </c>
      <c r="H153" s="68"/>
      <c r="I153" s="58">
        <v>3.1655092592592596E-2</v>
      </c>
      <c r="J153" s="71">
        <f>((2-(I153/$D$1))*1000)</f>
        <v>776.83363148479407</v>
      </c>
      <c r="K153" s="61"/>
      <c r="L153" s="61"/>
      <c r="M153" s="61"/>
      <c r="N153" s="61"/>
      <c r="O153" s="61"/>
      <c r="P153" s="61"/>
      <c r="Q153" s="61"/>
      <c r="R153" s="61"/>
      <c r="S153" s="61"/>
    </row>
    <row r="154" spans="1:19">
      <c r="A154" s="84">
        <v>1</v>
      </c>
      <c r="B154" s="123">
        <v>10</v>
      </c>
      <c r="C154" s="74" t="s">
        <v>105</v>
      </c>
      <c r="D154" s="74" t="s">
        <v>106</v>
      </c>
      <c r="E154" s="75">
        <v>1984</v>
      </c>
      <c r="F154" s="75" t="s">
        <v>12</v>
      </c>
      <c r="G154" s="75" t="s">
        <v>1</v>
      </c>
      <c r="H154" s="74" t="s">
        <v>41</v>
      </c>
      <c r="I154" s="58">
        <v>4.1666666666666664E-2</v>
      </c>
      <c r="J154" s="109">
        <v>0.1471064814814815</v>
      </c>
      <c r="K154" s="57">
        <f>J154-I154</f>
        <v>0.10543981481481485</v>
      </c>
      <c r="L154" s="71">
        <f>((2-(K154/$C$1))*1000)</f>
        <v>952.39190432382668</v>
      </c>
      <c r="M154" s="61"/>
      <c r="N154" s="61"/>
      <c r="O154" s="61"/>
      <c r="P154" s="61"/>
      <c r="Q154" s="61"/>
      <c r="R154" s="61"/>
      <c r="S154" s="61"/>
    </row>
    <row r="155" spans="1:19">
      <c r="A155" s="78">
        <v>2</v>
      </c>
      <c r="B155" s="103">
        <v>389</v>
      </c>
      <c r="C155" s="80" t="s">
        <v>148</v>
      </c>
      <c r="D155" s="80" t="s">
        <v>139</v>
      </c>
      <c r="E155" s="80" t="s">
        <v>89</v>
      </c>
      <c r="F155" s="70">
        <v>1964</v>
      </c>
      <c r="G155" s="70" t="s">
        <v>14</v>
      </c>
      <c r="H155" s="68"/>
      <c r="I155" s="58">
        <v>3.9884259259259258E-2</v>
      </c>
      <c r="J155" s="57">
        <v>7.8518518518518529E-2</v>
      </c>
      <c r="K155" s="71">
        <f>((2-(J155/$E$1))*1000)</f>
        <v>662.72422629607706</v>
      </c>
      <c r="L155" s="61"/>
      <c r="M155" s="61"/>
      <c r="N155" s="61"/>
      <c r="O155" s="61"/>
      <c r="P155" s="61"/>
      <c r="Q155" s="61"/>
      <c r="R155" s="61"/>
      <c r="S155" s="61"/>
    </row>
    <row r="156" spans="1:19">
      <c r="A156" s="66">
        <v>2</v>
      </c>
      <c r="B156" s="103">
        <v>116</v>
      </c>
      <c r="C156" s="68" t="s">
        <v>377</v>
      </c>
      <c r="D156" s="68" t="s">
        <v>263</v>
      </c>
      <c r="E156" s="69">
        <v>23411</v>
      </c>
      <c r="F156" s="70" t="s">
        <v>14</v>
      </c>
      <c r="G156" s="68"/>
      <c r="H156" s="58">
        <v>8.7962962962962968E-3</v>
      </c>
      <c r="I156" s="58">
        <v>2.3356481481481482E-2</v>
      </c>
      <c r="J156" s="57">
        <f>I156-H156</f>
        <v>1.4560185185185185E-2</v>
      </c>
      <c r="K156" s="57">
        <v>6.5162037037037032E-2</v>
      </c>
      <c r="L156" s="57">
        <f>K156-I156</f>
        <v>4.1805555555555554E-2</v>
      </c>
      <c r="M156" s="57">
        <f>N156-K156</f>
        <v>1.7314814814814811E-2</v>
      </c>
      <c r="N156" s="82">
        <v>8.2476851851851843E-2</v>
      </c>
      <c r="O156" s="82">
        <f>N156-H156</f>
        <v>7.3680555555555541E-2</v>
      </c>
      <c r="P156" s="71">
        <f>((2-(O156/$H$1))*1000)</f>
        <v>849.86449864498684</v>
      </c>
      <c r="Q156" s="61"/>
      <c r="R156" s="61"/>
      <c r="S156" s="61"/>
    </row>
    <row r="157" spans="1:19">
      <c r="A157" s="84">
        <v>11</v>
      </c>
      <c r="B157" s="91">
        <v>595</v>
      </c>
      <c r="C157" s="74" t="s">
        <v>88</v>
      </c>
      <c r="D157" s="74" t="s">
        <v>89</v>
      </c>
      <c r="E157" s="75">
        <v>1964</v>
      </c>
      <c r="F157" s="74" t="s">
        <v>14</v>
      </c>
      <c r="G157" s="74" t="s">
        <v>1</v>
      </c>
      <c r="H157" s="74"/>
      <c r="I157" s="56">
        <v>2.0833333333333332E-2</v>
      </c>
      <c r="J157" s="108">
        <v>0.12233796296296295</v>
      </c>
      <c r="K157" s="109">
        <f>J157-I157</f>
        <v>0.10150462962962963</v>
      </c>
      <c r="L157" s="71">
        <f>((2-(K157/$B$1))*1000)</f>
        <v>244.94696818090867</v>
      </c>
      <c r="M157" s="61"/>
      <c r="N157" s="61"/>
      <c r="O157" s="61"/>
      <c r="P157" s="61"/>
      <c r="Q157" s="61"/>
      <c r="R157" s="61"/>
      <c r="S157" s="61"/>
    </row>
    <row r="158" spans="1:19">
      <c r="A158" s="72">
        <v>2</v>
      </c>
      <c r="B158" s="103">
        <v>122</v>
      </c>
      <c r="C158" s="74" t="s">
        <v>88</v>
      </c>
      <c r="D158" s="75" t="s">
        <v>5</v>
      </c>
      <c r="E158" s="106">
        <v>23469</v>
      </c>
      <c r="F158" s="75" t="s">
        <v>14</v>
      </c>
      <c r="G158" s="74"/>
      <c r="H158" s="58">
        <v>4.1006944444444443E-2</v>
      </c>
      <c r="I158" s="58">
        <v>8.5138888888888889E-2</v>
      </c>
      <c r="J158" s="71">
        <f>((2-(I158/$K$1))*1000)</f>
        <v>710.15255128879517</v>
      </c>
      <c r="K158" s="61"/>
      <c r="L158" s="61"/>
      <c r="M158" s="61"/>
      <c r="N158" s="61"/>
      <c r="O158" s="61"/>
      <c r="P158" s="61"/>
      <c r="Q158" s="61"/>
      <c r="R158" s="61"/>
      <c r="S158" s="61"/>
    </row>
    <row r="159" spans="1:19">
      <c r="A159" s="78">
        <v>44</v>
      </c>
      <c r="B159" s="73">
        <v>85</v>
      </c>
      <c r="C159" s="80" t="s">
        <v>202</v>
      </c>
      <c r="D159" s="80" t="s">
        <v>153</v>
      </c>
      <c r="E159" s="68" t="s">
        <v>5</v>
      </c>
      <c r="F159" s="70">
        <v>1979</v>
      </c>
      <c r="G159" s="70" t="s">
        <v>14</v>
      </c>
      <c r="H159" s="68"/>
      <c r="I159" s="58">
        <v>3.9988425925925927E-2</v>
      </c>
      <c r="J159" s="71">
        <f>((2-(I159/$D$1))*1000)</f>
        <v>454.83005366726269</v>
      </c>
      <c r="K159" s="61"/>
      <c r="L159" s="61"/>
      <c r="M159" s="61"/>
      <c r="N159" s="61"/>
      <c r="O159" s="61"/>
      <c r="P159" s="61"/>
      <c r="Q159" s="61"/>
      <c r="R159" s="61"/>
      <c r="S159" s="61"/>
    </row>
    <row r="160" spans="1:19">
      <c r="A160" s="84">
        <v>5</v>
      </c>
      <c r="B160" s="123">
        <v>14</v>
      </c>
      <c r="C160" s="74" t="s">
        <v>115</v>
      </c>
      <c r="D160" s="74" t="s">
        <v>5</v>
      </c>
      <c r="E160" s="75">
        <v>1979</v>
      </c>
      <c r="F160" s="75" t="s">
        <v>13</v>
      </c>
      <c r="G160" s="75" t="s">
        <v>1</v>
      </c>
      <c r="H160" s="74" t="s">
        <v>116</v>
      </c>
      <c r="I160" s="58">
        <v>4.1666666666666664E-2</v>
      </c>
      <c r="J160" s="109">
        <v>0.17274305555555555</v>
      </c>
      <c r="K160" s="57">
        <f>J160-I160</f>
        <v>0.1310763888888889</v>
      </c>
      <c r="L160" s="71">
        <f>((2-(K160/$C$1))*1000)</f>
        <v>697.67709291628341</v>
      </c>
      <c r="M160" s="61"/>
      <c r="N160" s="61"/>
      <c r="O160" s="61"/>
      <c r="P160" s="61"/>
      <c r="Q160" s="61"/>
      <c r="R160" s="61"/>
      <c r="S160" s="61"/>
    </row>
    <row r="161" spans="1:19">
      <c r="A161" s="78">
        <v>2</v>
      </c>
      <c r="B161" s="103">
        <v>247</v>
      </c>
      <c r="C161" s="68" t="s">
        <v>326</v>
      </c>
      <c r="D161" s="68" t="s">
        <v>157</v>
      </c>
      <c r="E161" s="68" t="s">
        <v>129</v>
      </c>
      <c r="F161" s="70" t="s">
        <v>327</v>
      </c>
      <c r="G161" s="70" t="s">
        <v>95</v>
      </c>
      <c r="H161" s="68" t="s">
        <v>328</v>
      </c>
      <c r="I161" s="58">
        <v>4.9490740740740745E-2</v>
      </c>
      <c r="J161" s="58">
        <v>0.10945601851851851</v>
      </c>
      <c r="K161" s="71">
        <f>((2-(J161/$E$1))*1000)</f>
        <v>135.8170707668047</v>
      </c>
      <c r="L161" s="61"/>
      <c r="M161" s="61"/>
      <c r="N161" s="61"/>
      <c r="O161" s="61"/>
      <c r="P161" s="61"/>
      <c r="Q161" s="61"/>
      <c r="R161" s="61"/>
      <c r="S161" s="61"/>
    </row>
    <row r="162" spans="1:19">
      <c r="A162" s="84">
        <v>2</v>
      </c>
      <c r="B162" s="123">
        <v>77</v>
      </c>
      <c r="C162" s="74" t="s">
        <v>128</v>
      </c>
      <c r="D162" s="74" t="s">
        <v>129</v>
      </c>
      <c r="E162" s="75">
        <v>1947</v>
      </c>
      <c r="F162" s="75" t="s">
        <v>95</v>
      </c>
      <c r="G162" s="75" t="s">
        <v>1</v>
      </c>
      <c r="H162" s="74" t="s">
        <v>2</v>
      </c>
      <c r="I162" s="58">
        <v>4.1666666666666664E-2</v>
      </c>
      <c r="J162" s="93">
        <v>0.21842592592592594</v>
      </c>
      <c r="K162" s="57">
        <f>J162-I162</f>
        <v>0.17675925925925928</v>
      </c>
      <c r="L162" s="71">
        <f>((2-(K162/$C$1))*1000)</f>
        <v>243.79024839006425</v>
      </c>
      <c r="M162" s="61"/>
      <c r="N162" s="61"/>
      <c r="O162" s="61"/>
      <c r="P162" s="61"/>
      <c r="Q162" s="61"/>
      <c r="R162" s="61"/>
      <c r="S162" s="61"/>
    </row>
    <row r="163" spans="1:19">
      <c r="A163" s="66">
        <v>1</v>
      </c>
      <c r="B163" s="103">
        <v>103</v>
      </c>
      <c r="C163" s="68" t="s">
        <v>128</v>
      </c>
      <c r="D163" s="68" t="s">
        <v>129</v>
      </c>
      <c r="E163" s="68" t="s">
        <v>327</v>
      </c>
      <c r="F163" s="70" t="s">
        <v>95</v>
      </c>
      <c r="G163" s="68" t="s">
        <v>328</v>
      </c>
      <c r="H163" s="58">
        <v>7.2916666666666659E-3</v>
      </c>
      <c r="I163" s="58">
        <v>3.201388888888889E-2</v>
      </c>
      <c r="J163" s="58">
        <f>I163-H163</f>
        <v>2.4722222222222225E-2</v>
      </c>
      <c r="K163" s="57">
        <v>8.8657407407407407E-2</v>
      </c>
      <c r="L163" s="57">
        <f>K163-I163</f>
        <v>5.6643518518518517E-2</v>
      </c>
      <c r="M163" s="57">
        <f>N163-K163</f>
        <v>2.6481481481481481E-2</v>
      </c>
      <c r="N163" s="82">
        <v>0.11513888888888889</v>
      </c>
      <c r="O163" s="82">
        <f>N163-H163</f>
        <v>0.10784722222222222</v>
      </c>
      <c r="P163" s="71">
        <f>((2-(O163/$H$1))*1000)</f>
        <v>316.53116531165335</v>
      </c>
      <c r="Q163" s="61"/>
      <c r="R163" s="61"/>
      <c r="S163" s="61"/>
    </row>
    <row r="164" spans="1:19">
      <c r="A164" s="72">
        <v>1</v>
      </c>
      <c r="B164" s="103">
        <v>109</v>
      </c>
      <c r="C164" s="74" t="s">
        <v>128</v>
      </c>
      <c r="D164" s="75" t="s">
        <v>129</v>
      </c>
      <c r="E164" s="106">
        <v>17523</v>
      </c>
      <c r="F164" s="75" t="s">
        <v>95</v>
      </c>
      <c r="G164" s="74" t="s">
        <v>421</v>
      </c>
      <c r="H164" s="58">
        <v>4.9456018518518517E-2</v>
      </c>
      <c r="I164" s="58">
        <v>0.10201388888888889</v>
      </c>
      <c r="J164" s="77">
        <f>((2-(I164/$K$1))*1000)</f>
        <v>454.49763282482888</v>
      </c>
      <c r="K164" s="61"/>
      <c r="L164" s="61"/>
      <c r="M164" s="61"/>
      <c r="N164" s="61"/>
      <c r="O164" s="61"/>
      <c r="P164" s="61"/>
      <c r="Q164" s="61"/>
      <c r="R164" s="61"/>
      <c r="S164" s="61"/>
    </row>
    <row r="165" spans="1:19">
      <c r="A165" s="78">
        <v>15</v>
      </c>
      <c r="B165" s="103">
        <v>343</v>
      </c>
      <c r="C165" s="68" t="s">
        <v>293</v>
      </c>
      <c r="D165" s="68" t="s">
        <v>140</v>
      </c>
      <c r="E165" s="68" t="s">
        <v>5</v>
      </c>
      <c r="F165" s="70" t="s">
        <v>294</v>
      </c>
      <c r="G165" s="70" t="s">
        <v>12</v>
      </c>
      <c r="H165" s="68"/>
      <c r="I165" s="58">
        <v>3.619212962962963E-2</v>
      </c>
      <c r="J165" s="58">
        <v>8.0150462962962965E-2</v>
      </c>
      <c r="K165" s="71">
        <f>((2-(J165/$E$1))*1000)</f>
        <v>634.93002168342196</v>
      </c>
      <c r="L165" s="61"/>
      <c r="M165" s="61"/>
      <c r="N165" s="61"/>
      <c r="O165" s="61"/>
      <c r="P165" s="61"/>
      <c r="Q165" s="61"/>
      <c r="R165" s="61"/>
      <c r="S165" s="61"/>
    </row>
    <row r="166" spans="1:19">
      <c r="A166" s="72">
        <v>12</v>
      </c>
      <c r="B166" s="103">
        <v>116</v>
      </c>
      <c r="C166" s="74" t="s">
        <v>419</v>
      </c>
      <c r="D166" s="75" t="s">
        <v>5</v>
      </c>
      <c r="E166" s="106">
        <v>31202</v>
      </c>
      <c r="F166" s="75" t="s">
        <v>12</v>
      </c>
      <c r="G166" s="74"/>
      <c r="H166" s="58">
        <v>4.2418981481481481E-2</v>
      </c>
      <c r="I166" s="58">
        <v>8.7789351851851841E-2</v>
      </c>
      <c r="J166" s="77">
        <f>((2-(I166/$K$1))*1000)</f>
        <v>669.99824653691053</v>
      </c>
      <c r="K166" s="61"/>
      <c r="L166" s="61"/>
      <c r="M166" s="61"/>
      <c r="N166" s="61"/>
      <c r="O166" s="61"/>
      <c r="P166" s="61"/>
      <c r="Q166" s="61"/>
      <c r="R166" s="61"/>
      <c r="S166" s="61"/>
    </row>
    <row r="167" spans="1:19">
      <c r="A167" s="78">
        <v>3</v>
      </c>
      <c r="B167" s="103">
        <v>353</v>
      </c>
      <c r="C167" s="68" t="s">
        <v>303</v>
      </c>
      <c r="D167" s="68" t="s">
        <v>160</v>
      </c>
      <c r="E167" s="68" t="s">
        <v>0</v>
      </c>
      <c r="F167" s="70" t="s">
        <v>304</v>
      </c>
      <c r="G167" s="70" t="s">
        <v>13</v>
      </c>
      <c r="H167" s="68" t="s">
        <v>305</v>
      </c>
      <c r="I167" s="58">
        <v>3.5624999999999997E-2</v>
      </c>
      <c r="J167" s="58">
        <v>7.3124999999999996E-2</v>
      </c>
      <c r="K167" s="71">
        <f>((2-(J167/$E$1))*1000)</f>
        <v>754.58308693081005</v>
      </c>
      <c r="L167" s="61"/>
      <c r="M167" s="61"/>
      <c r="N167" s="61"/>
      <c r="O167" s="61"/>
      <c r="P167" s="61"/>
      <c r="Q167" s="61"/>
      <c r="R167" s="61"/>
      <c r="S167" s="61"/>
    </row>
    <row r="168" spans="1:19">
      <c r="A168" s="72">
        <v>3</v>
      </c>
      <c r="B168" s="81">
        <v>208</v>
      </c>
      <c r="C168" s="80" t="s">
        <v>427</v>
      </c>
      <c r="D168" s="70" t="s">
        <v>0</v>
      </c>
      <c r="E168" s="69">
        <v>28815</v>
      </c>
      <c r="F168" s="111" t="s">
        <v>13</v>
      </c>
      <c r="G168" s="68"/>
      <c r="H168" s="58">
        <v>3.892361111111111E-2</v>
      </c>
      <c r="I168" s="93">
        <v>8.1655092592592585E-2</v>
      </c>
      <c r="J168" s="58">
        <v>0.13038194444444445</v>
      </c>
      <c r="K168" s="71">
        <f>((2-(J168/$L$1))*1000)</f>
        <v>682.45614035087715</v>
      </c>
      <c r="L168" s="61"/>
      <c r="M168" s="61"/>
      <c r="N168" s="61"/>
      <c r="O168" s="61"/>
      <c r="P168" s="61"/>
      <c r="Q168" s="61"/>
      <c r="R168" s="61"/>
      <c r="S168" s="61"/>
    </row>
    <row r="169" spans="1:19">
      <c r="A169" s="84">
        <v>12</v>
      </c>
      <c r="B169" s="91">
        <v>476</v>
      </c>
      <c r="C169" s="74" t="s">
        <v>74</v>
      </c>
      <c r="D169" s="74" t="s">
        <v>75</v>
      </c>
      <c r="E169" s="76">
        <v>28815</v>
      </c>
      <c r="F169" s="74" t="s">
        <v>13</v>
      </c>
      <c r="G169" s="74" t="s">
        <v>1</v>
      </c>
      <c r="H169" s="74" t="s">
        <v>56</v>
      </c>
      <c r="I169" s="56">
        <v>2.0833333333333332E-2</v>
      </c>
      <c r="J169" s="56">
        <v>0.10902777777777778</v>
      </c>
      <c r="K169" s="109">
        <f>J169-I169</f>
        <v>8.819444444444445E-2</v>
      </c>
      <c r="L169" s="71">
        <f>((2-(K169/$B$1))*1000)</f>
        <v>475.08505103061839</v>
      </c>
      <c r="M169" s="61"/>
      <c r="N169" s="61"/>
      <c r="O169" s="61"/>
      <c r="P169" s="61"/>
      <c r="Q169" s="61"/>
      <c r="R169" s="61"/>
      <c r="S169" s="61"/>
    </row>
    <row r="170" spans="1:19">
      <c r="A170" s="66">
        <v>5</v>
      </c>
      <c r="B170" s="103">
        <v>121</v>
      </c>
      <c r="C170" s="68" t="s">
        <v>74</v>
      </c>
      <c r="D170" s="68" t="s">
        <v>0</v>
      </c>
      <c r="E170" s="69">
        <v>28815</v>
      </c>
      <c r="F170" s="70" t="s">
        <v>13</v>
      </c>
      <c r="G170" s="68" t="s">
        <v>305</v>
      </c>
      <c r="H170" s="58">
        <v>9.3749999999999997E-3</v>
      </c>
      <c r="I170" s="58">
        <v>2.6458333333333334E-2</v>
      </c>
      <c r="J170" s="58">
        <f>I170-H170</f>
        <v>1.7083333333333332E-2</v>
      </c>
      <c r="K170" s="57">
        <v>6.7245370370370372E-2</v>
      </c>
      <c r="L170" s="57">
        <f>K170-I170</f>
        <v>4.0787037037037038E-2</v>
      </c>
      <c r="M170" s="57">
        <f>N170-K170</f>
        <v>1.6956018518518523E-2</v>
      </c>
      <c r="N170" s="82">
        <v>8.4201388888888895E-2</v>
      </c>
      <c r="O170" s="82">
        <f>N170-H170</f>
        <v>7.4826388888888901E-2</v>
      </c>
      <c r="P170" s="71">
        <f>((2-(O170/$H$1))*1000)</f>
        <v>831.97831978319778</v>
      </c>
      <c r="Q170" s="61"/>
      <c r="R170" s="61"/>
      <c r="S170" s="61"/>
    </row>
    <row r="171" spans="1:19">
      <c r="A171" s="118">
        <v>1</v>
      </c>
      <c r="B171" s="124">
        <v>215</v>
      </c>
      <c r="C171" s="61" t="s">
        <v>319</v>
      </c>
      <c r="D171" s="61" t="s">
        <v>143</v>
      </c>
      <c r="E171" s="61" t="s">
        <v>5</v>
      </c>
      <c r="F171" s="119" t="s">
        <v>320</v>
      </c>
      <c r="G171" s="119" t="s">
        <v>40</v>
      </c>
      <c r="H171" s="61"/>
      <c r="I171" s="57">
        <v>3.7800925925925925E-2</v>
      </c>
      <c r="J171" s="57">
        <v>7.7476851851851852E-2</v>
      </c>
      <c r="K171" s="71">
        <f>((2-(J171/$E$1))*1000)</f>
        <v>680.46520796372943</v>
      </c>
      <c r="L171" s="61"/>
      <c r="M171" s="61"/>
      <c r="N171" s="61"/>
      <c r="O171" s="61"/>
      <c r="P171" s="61"/>
      <c r="Q171" s="61"/>
      <c r="R171" s="61"/>
      <c r="S171" s="61"/>
    </row>
    <row r="172" spans="1:19">
      <c r="A172" s="84">
        <v>8</v>
      </c>
      <c r="B172" s="91">
        <v>432</v>
      </c>
      <c r="C172" s="74" t="s">
        <v>93</v>
      </c>
      <c r="D172" s="74" t="s">
        <v>5</v>
      </c>
      <c r="E172" s="75" t="s">
        <v>94</v>
      </c>
      <c r="F172" s="74" t="s">
        <v>40</v>
      </c>
      <c r="G172" s="74" t="s">
        <v>1</v>
      </c>
      <c r="H172" s="74"/>
      <c r="I172" s="56">
        <v>2.0833333333333332E-2</v>
      </c>
      <c r="J172" s="56">
        <v>0.11694444444444445</v>
      </c>
      <c r="K172" s="93">
        <f>J172-I172</f>
        <v>9.6111111111111119E-2</v>
      </c>
      <c r="L172" s="77">
        <f>((2-(K172/$B$1))*1000)</f>
        <v>338.20292175305178</v>
      </c>
      <c r="M172" s="61"/>
      <c r="N172" s="61"/>
      <c r="O172" s="61"/>
      <c r="P172" s="61"/>
      <c r="Q172" s="61"/>
      <c r="R172" s="61"/>
      <c r="S172" s="61"/>
    </row>
    <row r="173" spans="1:19">
      <c r="A173" s="78">
        <v>16</v>
      </c>
      <c r="B173" s="73">
        <v>34</v>
      </c>
      <c r="C173" s="68" t="s">
        <v>159</v>
      </c>
      <c r="D173" s="68" t="s">
        <v>160</v>
      </c>
      <c r="E173" s="68" t="s">
        <v>0</v>
      </c>
      <c r="F173" s="70" t="s">
        <v>120</v>
      </c>
      <c r="G173" s="70" t="s">
        <v>14</v>
      </c>
      <c r="H173" s="68"/>
      <c r="I173" s="58">
        <v>3.394675925925926E-2</v>
      </c>
      <c r="J173" s="77">
        <f>((2-(I173/$D$1))*1000)</f>
        <v>688.28264758497301</v>
      </c>
      <c r="K173" s="68"/>
      <c r="L173" s="68"/>
      <c r="M173" s="61"/>
      <c r="N173" s="61"/>
      <c r="O173" s="61"/>
      <c r="P173" s="61"/>
      <c r="Q173" s="61"/>
      <c r="R173" s="61"/>
      <c r="S173" s="61"/>
    </row>
    <row r="174" spans="1:19">
      <c r="A174" s="84">
        <v>10</v>
      </c>
      <c r="B174" s="123">
        <v>16</v>
      </c>
      <c r="C174" s="74" t="s">
        <v>119</v>
      </c>
      <c r="D174" s="74" t="s">
        <v>0</v>
      </c>
      <c r="E174" s="75" t="s">
        <v>120</v>
      </c>
      <c r="F174" s="75" t="s">
        <v>13</v>
      </c>
      <c r="G174" s="75" t="s">
        <v>1</v>
      </c>
      <c r="H174" s="74"/>
      <c r="I174" s="58">
        <v>4.1666666666666664E-2</v>
      </c>
      <c r="J174" s="93">
        <v>0.18391203703703704</v>
      </c>
      <c r="K174" s="58">
        <f>J174-I174</f>
        <v>0.14224537037037038</v>
      </c>
      <c r="L174" s="77">
        <f>((2-(K174/$C$1))*1000)</f>
        <v>586.70653173873029</v>
      </c>
      <c r="M174" s="61"/>
      <c r="N174" s="61"/>
      <c r="O174" s="61"/>
      <c r="P174" s="61"/>
      <c r="Q174" s="61"/>
      <c r="R174" s="61"/>
      <c r="S174" s="61"/>
    </row>
    <row r="175" spans="1:19">
      <c r="A175" s="66">
        <v>7</v>
      </c>
      <c r="B175" s="103">
        <v>117</v>
      </c>
      <c r="C175" s="68" t="s">
        <v>119</v>
      </c>
      <c r="D175" s="68" t="s">
        <v>0</v>
      </c>
      <c r="E175" s="69">
        <v>28884</v>
      </c>
      <c r="F175" s="70" t="s">
        <v>13</v>
      </c>
      <c r="G175" s="68"/>
      <c r="H175" s="58">
        <v>8.9120370370370378E-3</v>
      </c>
      <c r="I175" s="58">
        <v>2.6030092592592594E-2</v>
      </c>
      <c r="J175" s="58">
        <f>I175-H175</f>
        <v>1.7118055555555556E-2</v>
      </c>
      <c r="K175" s="58">
        <v>7.1875000000000008E-2</v>
      </c>
      <c r="L175" s="58">
        <f>K175-I175</f>
        <v>4.5844907407407418E-2</v>
      </c>
      <c r="M175" s="57">
        <f>N175-K175</f>
        <v>1.7789351851851848E-2</v>
      </c>
      <c r="N175" s="82">
        <v>8.9664351851851856E-2</v>
      </c>
      <c r="O175" s="82">
        <f>N175-H175</f>
        <v>8.0752314814814818E-2</v>
      </c>
      <c r="P175" s="71">
        <f>((2-(O175/$H$1))*1000)</f>
        <v>739.47606142728102</v>
      </c>
      <c r="Q175" s="61"/>
      <c r="R175" s="61"/>
      <c r="S175" s="61"/>
    </row>
    <row r="176" spans="1:19">
      <c r="A176" s="72">
        <v>10</v>
      </c>
      <c r="B176" s="73">
        <v>63</v>
      </c>
      <c r="C176" s="74" t="s">
        <v>119</v>
      </c>
      <c r="D176" s="75" t="s">
        <v>0</v>
      </c>
      <c r="E176" s="76">
        <v>28884</v>
      </c>
      <c r="F176" s="75" t="s">
        <v>14</v>
      </c>
      <c r="G176" s="74"/>
      <c r="H176" s="59">
        <v>3.6400462962962961E-2</v>
      </c>
      <c r="I176" s="77">
        <f>((2-(H176/$J$1))*1000)</f>
        <v>826.93024990675121</v>
      </c>
      <c r="J176" s="68"/>
      <c r="K176" s="68"/>
      <c r="L176" s="68"/>
      <c r="M176" s="61"/>
      <c r="N176" s="61"/>
      <c r="O176" s="61"/>
      <c r="P176" s="61"/>
      <c r="Q176" s="61"/>
      <c r="R176" s="61"/>
      <c r="S176" s="61"/>
    </row>
    <row r="177" spans="1:19">
      <c r="A177" s="120">
        <v>4</v>
      </c>
      <c r="B177" s="121">
        <v>38</v>
      </c>
      <c r="C177" s="99" t="s">
        <v>113</v>
      </c>
      <c r="D177" s="99" t="s">
        <v>5</v>
      </c>
      <c r="E177" s="100" t="s">
        <v>114</v>
      </c>
      <c r="F177" s="100" t="s">
        <v>13</v>
      </c>
      <c r="G177" s="100" t="s">
        <v>1</v>
      </c>
      <c r="H177" s="99" t="s">
        <v>108</v>
      </c>
      <c r="I177" s="57">
        <v>4.1666666666666664E-2</v>
      </c>
      <c r="J177" s="109">
        <v>0.17075231481481482</v>
      </c>
      <c r="K177" s="57">
        <f>J177-I177</f>
        <v>0.12908564814814816</v>
      </c>
      <c r="L177" s="71">
        <f>((2-(K177/$C$1))*1000)</f>
        <v>717.45630174793007</v>
      </c>
      <c r="M177" s="61"/>
      <c r="N177" s="61"/>
      <c r="O177" s="61"/>
      <c r="P177" s="61"/>
      <c r="Q177" s="61"/>
      <c r="R177" s="61"/>
      <c r="S177" s="61"/>
    </row>
    <row r="178" spans="1:19">
      <c r="A178" s="72">
        <v>3</v>
      </c>
      <c r="B178" s="73">
        <v>42</v>
      </c>
      <c r="C178" s="74" t="s">
        <v>113</v>
      </c>
      <c r="D178" s="75" t="s">
        <v>5</v>
      </c>
      <c r="E178" s="76">
        <v>29584</v>
      </c>
      <c r="F178" s="75" t="s">
        <v>14</v>
      </c>
      <c r="G178" s="74" t="s">
        <v>108</v>
      </c>
      <c r="H178" s="59">
        <v>3.3576388888888892E-2</v>
      </c>
      <c r="I178" s="77">
        <f>((2-(H178/$J$1))*1000)</f>
        <v>917.94106676613183</v>
      </c>
      <c r="J178" s="68"/>
      <c r="K178" s="68"/>
      <c r="L178" s="68"/>
      <c r="M178" s="68"/>
      <c r="N178" s="68"/>
      <c r="O178" s="68"/>
      <c r="P178" s="61"/>
      <c r="Q178" s="61"/>
      <c r="R178" s="61"/>
      <c r="S178" s="61"/>
    </row>
    <row r="179" spans="1:19">
      <c r="A179" s="78">
        <v>11</v>
      </c>
      <c r="B179" s="73">
        <v>27</v>
      </c>
      <c r="C179" s="68" t="s">
        <v>151</v>
      </c>
      <c r="D179" s="68" t="s">
        <v>138</v>
      </c>
      <c r="E179" s="68" t="s">
        <v>4</v>
      </c>
      <c r="F179" s="70" t="s">
        <v>152</v>
      </c>
      <c r="G179" s="70" t="s">
        <v>14</v>
      </c>
      <c r="H179" s="68"/>
      <c r="I179" s="58">
        <v>3.30787037037037E-2</v>
      </c>
      <c r="J179" s="77">
        <f>((2-(I179/$D$1))*1000)</f>
        <v>721.8246869409661</v>
      </c>
      <c r="K179" s="68"/>
      <c r="L179" s="68"/>
      <c r="M179" s="68"/>
      <c r="N179" s="68"/>
      <c r="O179" s="68"/>
      <c r="P179" s="61"/>
      <c r="Q179" s="61"/>
      <c r="R179" s="61"/>
      <c r="S179" s="61"/>
    </row>
    <row r="180" spans="1:19">
      <c r="A180" s="84">
        <v>4</v>
      </c>
      <c r="B180" s="91">
        <v>555</v>
      </c>
      <c r="C180" s="74" t="s">
        <v>59</v>
      </c>
      <c r="D180" s="74" t="s">
        <v>4</v>
      </c>
      <c r="E180" s="76">
        <v>34577</v>
      </c>
      <c r="F180" s="74" t="s">
        <v>7</v>
      </c>
      <c r="G180" s="74" t="s">
        <v>1</v>
      </c>
      <c r="H180" s="74" t="s">
        <v>4</v>
      </c>
      <c r="I180" s="56">
        <v>2.0833333333333332E-2</v>
      </c>
      <c r="J180" s="56">
        <v>9.0787037037037041E-2</v>
      </c>
      <c r="K180" s="93">
        <f>J180-I180</f>
        <v>6.9953703703703712E-2</v>
      </c>
      <c r="L180" s="77">
        <f>((2-(K180/$B$1))*1000)</f>
        <v>790.47428457074238</v>
      </c>
      <c r="M180" s="68"/>
      <c r="N180" s="68"/>
      <c r="O180" s="68"/>
      <c r="P180" s="61"/>
      <c r="Q180" s="61"/>
      <c r="R180" s="61"/>
      <c r="S180" s="61"/>
    </row>
    <row r="181" spans="1:19">
      <c r="A181" s="125">
        <v>3</v>
      </c>
      <c r="B181" s="124">
        <v>108</v>
      </c>
      <c r="C181" s="61" t="s">
        <v>365</v>
      </c>
      <c r="D181" s="61" t="s">
        <v>5</v>
      </c>
      <c r="E181" s="126">
        <v>34322</v>
      </c>
      <c r="F181" s="119" t="s">
        <v>7</v>
      </c>
      <c r="G181" s="61"/>
      <c r="H181" s="57">
        <v>7.8703703703703713E-3</v>
      </c>
      <c r="I181" s="57">
        <v>2.0196759259259258E-2</v>
      </c>
      <c r="J181" s="57">
        <f>I181-H181</f>
        <v>1.2326388888888887E-2</v>
      </c>
      <c r="K181" s="57">
        <v>6.6203703703703709E-2</v>
      </c>
      <c r="L181" s="57">
        <f>K181-I181</f>
        <v>4.6006944444444448E-2</v>
      </c>
      <c r="M181" s="57">
        <f>N181-K181</f>
        <v>1.7743055555555554E-2</v>
      </c>
      <c r="N181" s="82">
        <v>8.3946759259259263E-2</v>
      </c>
      <c r="O181" s="82">
        <f>N181-H181</f>
        <v>7.6076388888888888E-2</v>
      </c>
      <c r="P181" s="71">
        <f>((2-(O181/$H$1))*1000)</f>
        <v>812.46612466124679</v>
      </c>
      <c r="Q181" s="61"/>
      <c r="R181" s="61"/>
      <c r="S181" s="61"/>
    </row>
    <row r="182" spans="1:19">
      <c r="A182" s="98">
        <v>2</v>
      </c>
      <c r="B182" s="124">
        <v>121</v>
      </c>
      <c r="C182" s="99" t="s">
        <v>415</v>
      </c>
      <c r="D182" s="100" t="s">
        <v>5</v>
      </c>
      <c r="E182" s="127">
        <v>34322</v>
      </c>
      <c r="F182" s="100" t="s">
        <v>7</v>
      </c>
      <c r="G182" s="99"/>
      <c r="H182" s="57">
        <v>3.7962962962962962E-2</v>
      </c>
      <c r="I182" s="57">
        <v>8.3472222222222225E-2</v>
      </c>
      <c r="J182" s="71">
        <f>((2-(I182/$K$1))*1000)</f>
        <v>735.40241977906339</v>
      </c>
      <c r="K182" s="61"/>
      <c r="L182" s="61"/>
      <c r="M182" s="61"/>
      <c r="N182" s="61"/>
      <c r="O182" s="61"/>
      <c r="P182" s="61"/>
      <c r="Q182" s="61"/>
      <c r="R182" s="61"/>
      <c r="S182" s="61"/>
    </row>
    <row r="183" spans="1:19">
      <c r="A183" s="78">
        <v>8</v>
      </c>
      <c r="B183" s="103">
        <v>333</v>
      </c>
      <c r="C183" s="68" t="s">
        <v>282</v>
      </c>
      <c r="D183" s="68" t="s">
        <v>167</v>
      </c>
      <c r="E183" s="68" t="s">
        <v>32</v>
      </c>
      <c r="F183" s="70" t="s">
        <v>283</v>
      </c>
      <c r="G183" s="70" t="s">
        <v>12</v>
      </c>
      <c r="H183" s="68"/>
      <c r="I183" s="58">
        <v>3.5046296296296298E-2</v>
      </c>
      <c r="J183" s="58">
        <v>7.0740740740740743E-2</v>
      </c>
      <c r="K183" s="77">
        <f>((2-(J183/$E$1))*1000)</f>
        <v>795.19022274788085</v>
      </c>
      <c r="L183" s="68"/>
      <c r="M183" s="68"/>
      <c r="N183" s="68"/>
      <c r="O183" s="68"/>
      <c r="P183" s="61"/>
      <c r="Q183" s="61"/>
      <c r="R183" s="61"/>
      <c r="S183" s="61"/>
    </row>
    <row r="184" spans="1:19">
      <c r="A184" s="120">
        <v>8</v>
      </c>
      <c r="B184" s="128">
        <v>446</v>
      </c>
      <c r="C184" s="99" t="s">
        <v>65</v>
      </c>
      <c r="D184" s="99" t="s">
        <v>5</v>
      </c>
      <c r="E184" s="100">
        <v>1990</v>
      </c>
      <c r="F184" s="99" t="s">
        <v>12</v>
      </c>
      <c r="G184" s="99" t="s">
        <v>1</v>
      </c>
      <c r="H184" s="99"/>
      <c r="I184" s="108">
        <v>2.0833333333333332E-2</v>
      </c>
      <c r="J184" s="108">
        <v>0.10039351851851852</v>
      </c>
      <c r="K184" s="109">
        <f>J184-I184</f>
        <v>7.9560185185185192E-2</v>
      </c>
      <c r="L184" s="71">
        <f>((2-(K184/$B$1))*1000)</f>
        <v>624.37462477486497</v>
      </c>
      <c r="M184" s="61"/>
      <c r="N184" s="61"/>
      <c r="O184" s="61"/>
      <c r="P184" s="61"/>
      <c r="Q184" s="61"/>
      <c r="R184" s="61"/>
      <c r="S184" s="61"/>
    </row>
    <row r="185" spans="1:19">
      <c r="A185" s="125">
        <v>6</v>
      </c>
      <c r="B185" s="129">
        <v>202</v>
      </c>
      <c r="C185" s="61" t="s">
        <v>65</v>
      </c>
      <c r="D185" s="61" t="s">
        <v>32</v>
      </c>
      <c r="E185" s="126">
        <v>33162</v>
      </c>
      <c r="F185" s="119" t="s">
        <v>12</v>
      </c>
      <c r="G185" s="61"/>
      <c r="H185" s="57">
        <v>1.4120370370370368E-2</v>
      </c>
      <c r="I185" s="57">
        <v>4.1435185185185179E-2</v>
      </c>
      <c r="J185" s="82">
        <f>I185-H185</f>
        <v>2.7314814814814813E-2</v>
      </c>
      <c r="K185" s="82">
        <v>0.11981481481481482</v>
      </c>
      <c r="L185" s="82">
        <f>K185-I185</f>
        <v>7.8379629629629632E-2</v>
      </c>
      <c r="M185" s="82">
        <f>N185-K185</f>
        <v>3.5439814814814813E-2</v>
      </c>
      <c r="N185" s="82">
        <v>0.15525462962962963</v>
      </c>
      <c r="O185" s="82">
        <v>0.14113425925925926</v>
      </c>
      <c r="P185" s="71">
        <f>((2-(O185/$I$1))*1000)</f>
        <v>798.5023154990638</v>
      </c>
      <c r="Q185" s="61"/>
      <c r="R185" s="61"/>
      <c r="S185" s="61"/>
    </row>
    <row r="186" spans="1:19">
      <c r="A186" s="72">
        <v>7</v>
      </c>
      <c r="B186" s="103">
        <v>112</v>
      </c>
      <c r="C186" s="74" t="s">
        <v>65</v>
      </c>
      <c r="D186" s="75" t="s">
        <v>5</v>
      </c>
      <c r="E186" s="106">
        <v>33162</v>
      </c>
      <c r="F186" s="75" t="s">
        <v>12</v>
      </c>
      <c r="G186" s="74"/>
      <c r="H186" s="58">
        <v>3.6863425925925931E-2</v>
      </c>
      <c r="I186" s="57">
        <v>7.7280092592592595E-2</v>
      </c>
      <c r="J186" s="71">
        <f>((2-(I186/$K$1))*1000)</f>
        <v>829.2126950727685</v>
      </c>
      <c r="K186" s="61"/>
      <c r="L186" s="61"/>
      <c r="M186" s="61"/>
      <c r="N186" s="61"/>
      <c r="O186" s="61"/>
      <c r="P186" s="61"/>
      <c r="Q186" s="61"/>
      <c r="R186" s="61"/>
      <c r="S186" s="61"/>
    </row>
    <row r="187" spans="1:19">
      <c r="A187" s="78">
        <v>22</v>
      </c>
      <c r="B187" s="103">
        <v>388</v>
      </c>
      <c r="C187" s="80" t="s">
        <v>301</v>
      </c>
      <c r="D187" s="80" t="s">
        <v>217</v>
      </c>
      <c r="E187" s="80" t="s">
        <v>5</v>
      </c>
      <c r="F187" s="70">
        <v>1988</v>
      </c>
      <c r="G187" s="70" t="s">
        <v>12</v>
      </c>
      <c r="H187" s="68"/>
      <c r="I187" s="57">
        <v>4.4062500000000004E-2</v>
      </c>
      <c r="J187" s="57">
        <v>9.9710648148148159E-2</v>
      </c>
      <c r="K187" s="71">
        <f>((2-(J187/$E$1))*1000)</f>
        <v>301.79381036861798</v>
      </c>
      <c r="L187" s="61"/>
      <c r="M187" s="61"/>
      <c r="N187" s="61"/>
      <c r="O187" s="61"/>
      <c r="P187" s="61"/>
      <c r="Q187" s="61"/>
      <c r="R187" s="61"/>
      <c r="S187" s="61"/>
    </row>
    <row r="188" spans="1:19">
      <c r="A188" s="84">
        <v>19</v>
      </c>
      <c r="B188" s="91">
        <v>474</v>
      </c>
      <c r="C188" s="74" t="s">
        <v>68</v>
      </c>
      <c r="D188" s="74" t="s">
        <v>5</v>
      </c>
      <c r="E188" s="75">
        <v>1988</v>
      </c>
      <c r="F188" s="74" t="s">
        <v>12</v>
      </c>
      <c r="G188" s="74" t="s">
        <v>1</v>
      </c>
      <c r="H188" s="130"/>
      <c r="I188" s="108">
        <v>2.0833333333333332E-2</v>
      </c>
      <c r="J188" s="108">
        <v>0.11310185185185186</v>
      </c>
      <c r="K188" s="109">
        <f>J188-I188</f>
        <v>9.2268518518518527E-2</v>
      </c>
      <c r="L188" s="71">
        <f>((2-(K188/$B$1))*1000)</f>
        <v>404.64278567140275</v>
      </c>
      <c r="M188" s="61"/>
      <c r="N188" s="61"/>
      <c r="O188" s="61"/>
      <c r="P188" s="61"/>
      <c r="Q188" s="61"/>
      <c r="R188" s="61"/>
      <c r="S188" s="61"/>
    </row>
    <row r="189" spans="1:19">
      <c r="A189" s="84">
        <v>3</v>
      </c>
      <c r="B189" s="91">
        <v>479</v>
      </c>
      <c r="C189" s="74" t="s">
        <v>71</v>
      </c>
      <c r="D189" s="74" t="s">
        <v>5</v>
      </c>
      <c r="E189" s="75">
        <v>1974</v>
      </c>
      <c r="F189" s="74" t="s">
        <v>13</v>
      </c>
      <c r="G189" s="74" t="s">
        <v>1</v>
      </c>
      <c r="H189" s="74"/>
      <c r="I189" s="108">
        <v>2.0833333333333332E-2</v>
      </c>
      <c r="J189" s="108">
        <v>9.1759259259259263E-2</v>
      </c>
      <c r="K189" s="109">
        <f>J189-I189</f>
        <v>7.0925925925925934E-2</v>
      </c>
      <c r="L189" s="71">
        <f>((2-(K189/$B$1))*1000)</f>
        <v>773.66419851911132</v>
      </c>
      <c r="M189" s="61"/>
      <c r="N189" s="61"/>
      <c r="O189" s="61"/>
      <c r="P189" s="61"/>
      <c r="Q189" s="61"/>
      <c r="R189" s="61"/>
      <c r="S189" s="61"/>
    </row>
    <row r="190" spans="1:19">
      <c r="A190" s="78">
        <v>24</v>
      </c>
      <c r="B190" s="73">
        <v>43</v>
      </c>
      <c r="C190" s="68" t="s">
        <v>166</v>
      </c>
      <c r="D190" s="68" t="s">
        <v>140</v>
      </c>
      <c r="E190" s="68" t="s">
        <v>5</v>
      </c>
      <c r="F190" s="70" t="s">
        <v>169</v>
      </c>
      <c r="G190" s="70" t="s">
        <v>14</v>
      </c>
      <c r="H190" s="68"/>
      <c r="I190" s="57">
        <v>3.622685185185185E-2</v>
      </c>
      <c r="J190" s="71">
        <f>((2-(I190/$D$1))*1000)</f>
        <v>600.17889087656533</v>
      </c>
      <c r="K190" s="61"/>
      <c r="L190" s="61"/>
      <c r="M190" s="61"/>
      <c r="N190" s="61"/>
      <c r="O190" s="61"/>
      <c r="P190" s="61"/>
      <c r="Q190" s="61"/>
      <c r="R190" s="61"/>
      <c r="S190" s="61"/>
    </row>
    <row r="191" spans="1:19">
      <c r="A191" s="78">
        <v>21</v>
      </c>
      <c r="B191" s="73">
        <v>32</v>
      </c>
      <c r="C191" s="68" t="s">
        <v>166</v>
      </c>
      <c r="D191" s="68" t="s">
        <v>167</v>
      </c>
      <c r="E191" s="68" t="s">
        <v>5</v>
      </c>
      <c r="F191" s="70" t="s">
        <v>168</v>
      </c>
      <c r="G191" s="70" t="s">
        <v>14</v>
      </c>
      <c r="H191" s="68"/>
      <c r="I191" s="57">
        <v>3.5381944444444445E-2</v>
      </c>
      <c r="J191" s="71">
        <f>((2-(I191/$D$1))*1000)</f>
        <v>632.82647584973154</v>
      </c>
      <c r="K191" s="61"/>
      <c r="L191" s="61"/>
      <c r="M191" s="61"/>
      <c r="N191" s="61"/>
      <c r="O191" s="61"/>
      <c r="P191" s="61"/>
      <c r="Q191" s="61"/>
      <c r="R191" s="61"/>
      <c r="S191" s="61"/>
    </row>
    <row r="192" spans="1:19">
      <c r="A192" s="84">
        <v>6</v>
      </c>
      <c r="B192" s="91">
        <v>487</v>
      </c>
      <c r="C192" s="74" t="s">
        <v>86</v>
      </c>
      <c r="D192" s="74" t="s">
        <v>5</v>
      </c>
      <c r="E192" s="75">
        <v>1970</v>
      </c>
      <c r="F192" s="74" t="s">
        <v>14</v>
      </c>
      <c r="G192" s="74" t="s">
        <v>1</v>
      </c>
      <c r="H192" s="74"/>
      <c r="I192" s="108">
        <v>2.0833333333333332E-2</v>
      </c>
      <c r="J192" s="108">
        <v>9.8055555555555549E-2</v>
      </c>
      <c r="K192" s="109">
        <f>J192-I192</f>
        <v>7.722222222222222E-2</v>
      </c>
      <c r="L192" s="71">
        <f>((2-(K192/$B$1))*1000)</f>
        <v>664.79887932759675</v>
      </c>
      <c r="M192" s="61"/>
      <c r="N192" s="61"/>
      <c r="O192" s="61"/>
      <c r="P192" s="61"/>
      <c r="Q192" s="61"/>
      <c r="R192" s="61"/>
      <c r="S192" s="61"/>
    </row>
    <row r="193" spans="1:19">
      <c r="A193" s="78">
        <v>11</v>
      </c>
      <c r="B193" s="103">
        <v>210</v>
      </c>
      <c r="C193" s="68" t="s">
        <v>312</v>
      </c>
      <c r="D193" s="68" t="s">
        <v>160</v>
      </c>
      <c r="E193" s="68" t="s">
        <v>5</v>
      </c>
      <c r="F193" s="70" t="s">
        <v>313</v>
      </c>
      <c r="G193" s="70" t="s">
        <v>13</v>
      </c>
      <c r="H193" s="68"/>
      <c r="I193" s="57">
        <v>4.2893518518518518E-2</v>
      </c>
      <c r="J193" s="57">
        <v>9.2615740740740748E-2</v>
      </c>
      <c r="K193" s="71">
        <f>((2-(J193/$E$1))*1000)</f>
        <v>422.62960772718293</v>
      </c>
      <c r="L193" s="61"/>
      <c r="M193" s="61"/>
      <c r="N193" s="61"/>
      <c r="O193" s="61"/>
      <c r="P193" s="61"/>
      <c r="Q193" s="61"/>
      <c r="R193" s="61"/>
      <c r="S193" s="61"/>
    </row>
    <row r="194" spans="1:19">
      <c r="A194" s="84">
        <v>14</v>
      </c>
      <c r="B194" s="91">
        <v>473</v>
      </c>
      <c r="C194" s="74" t="s">
        <v>77</v>
      </c>
      <c r="D194" s="74" t="s">
        <v>5</v>
      </c>
      <c r="E194" s="75">
        <v>1980</v>
      </c>
      <c r="F194" s="74" t="s">
        <v>13</v>
      </c>
      <c r="G194" s="74" t="s">
        <v>1</v>
      </c>
      <c r="H194" s="130"/>
      <c r="I194" s="108">
        <v>2.0833333333333332E-2</v>
      </c>
      <c r="J194" s="108">
        <v>0.11340277777777778</v>
      </c>
      <c r="K194" s="109">
        <f>J194-I194</f>
        <v>9.2569444444444454E-2</v>
      </c>
      <c r="L194" s="71">
        <f>((2-(K194/$B$1))*1000)</f>
        <v>399.4396637982789</v>
      </c>
      <c r="M194" s="61"/>
      <c r="N194" s="61"/>
      <c r="O194" s="61"/>
      <c r="P194" s="61"/>
      <c r="Q194" s="61"/>
      <c r="R194" s="61"/>
      <c r="S194" s="61"/>
    </row>
    <row r="195" spans="1:19">
      <c r="A195" s="66">
        <v>8</v>
      </c>
      <c r="B195" s="103">
        <v>106</v>
      </c>
      <c r="C195" s="68" t="s">
        <v>375</v>
      </c>
      <c r="D195" s="68" t="s">
        <v>5</v>
      </c>
      <c r="E195" s="69">
        <v>29536</v>
      </c>
      <c r="F195" s="70" t="s">
        <v>13</v>
      </c>
      <c r="G195" s="68"/>
      <c r="H195" s="58">
        <v>7.6388888888888886E-3</v>
      </c>
      <c r="I195" s="57">
        <v>2.2222222222222223E-2</v>
      </c>
      <c r="J195" s="57">
        <f>I195-H195</f>
        <v>1.4583333333333334E-2</v>
      </c>
      <c r="K195" s="57">
        <v>7.0057870370370368E-2</v>
      </c>
      <c r="L195" s="57">
        <f>K195-I195</f>
        <v>4.7835648148148141E-2</v>
      </c>
      <c r="M195" s="57">
        <f>N195-K195</f>
        <v>1.9062499999999996E-2</v>
      </c>
      <c r="N195" s="82">
        <v>8.9120370370370364E-2</v>
      </c>
      <c r="O195" s="82">
        <f>N195-H195</f>
        <v>8.1481481481481474E-2</v>
      </c>
      <c r="P195" s="71">
        <f>((2-(O195/$H$1))*1000)</f>
        <v>728.09394760614293</v>
      </c>
      <c r="Q195" s="61"/>
      <c r="R195" s="61"/>
      <c r="S195" s="61"/>
    </row>
    <row r="196" spans="1:19">
      <c r="A196" s="78">
        <v>4</v>
      </c>
      <c r="B196" s="103">
        <v>397</v>
      </c>
      <c r="C196" s="80" t="s">
        <v>306</v>
      </c>
      <c r="D196" s="80" t="s">
        <v>140</v>
      </c>
      <c r="E196" s="68" t="s">
        <v>5</v>
      </c>
      <c r="F196" s="111">
        <v>1979</v>
      </c>
      <c r="G196" s="70" t="s">
        <v>13</v>
      </c>
      <c r="H196" s="68"/>
      <c r="I196" s="57">
        <v>3.9270833333333331E-2</v>
      </c>
      <c r="J196" s="57">
        <v>7.5173611111111108E-2</v>
      </c>
      <c r="K196" s="71">
        <f>((2-(J196/$E$1))*1000)</f>
        <v>719.69248965109409</v>
      </c>
      <c r="L196" s="61"/>
      <c r="M196" s="61"/>
      <c r="N196" s="61"/>
      <c r="O196" s="61"/>
      <c r="P196" s="61"/>
      <c r="Q196" s="61"/>
      <c r="R196" s="61"/>
      <c r="S196" s="61"/>
    </row>
    <row r="197" spans="1:19">
      <c r="A197" s="66">
        <v>1</v>
      </c>
      <c r="B197" s="103">
        <v>129</v>
      </c>
      <c r="C197" s="80" t="s">
        <v>370</v>
      </c>
      <c r="D197" s="80" t="s">
        <v>5</v>
      </c>
      <c r="E197" s="68" t="s">
        <v>371</v>
      </c>
      <c r="F197" s="70" t="s">
        <v>13</v>
      </c>
      <c r="G197" s="68"/>
      <c r="H197" s="58">
        <v>1.0300925925925927E-2</v>
      </c>
      <c r="I197" s="57">
        <v>2.3553240740740739E-2</v>
      </c>
      <c r="J197" s="57">
        <f>I197-H197</f>
        <v>1.3252314814814812E-2</v>
      </c>
      <c r="K197" s="57">
        <v>6.0057870370370366E-2</v>
      </c>
      <c r="L197" s="57">
        <f>K197-I197</f>
        <v>3.6504629629629623E-2</v>
      </c>
      <c r="M197" s="57">
        <f>N197-K197</f>
        <v>1.6516203703703707E-2</v>
      </c>
      <c r="N197" s="82">
        <v>7.6574074074074072E-2</v>
      </c>
      <c r="O197" s="82">
        <f>N197-H197</f>
        <v>6.627314814814815E-2</v>
      </c>
      <c r="P197" s="71">
        <f>((2-(O197/$H$1))*1000)</f>
        <v>965.49232158988275</v>
      </c>
      <c r="Q197" s="61"/>
      <c r="R197" s="61"/>
      <c r="S197" s="61"/>
    </row>
    <row r="198" spans="1:19">
      <c r="A198" s="72">
        <v>50</v>
      </c>
      <c r="B198" s="73">
        <v>93</v>
      </c>
      <c r="C198" s="74" t="s">
        <v>400</v>
      </c>
      <c r="D198" s="75" t="s">
        <v>0</v>
      </c>
      <c r="E198" s="76">
        <v>32670</v>
      </c>
      <c r="F198" s="75" t="s">
        <v>14</v>
      </c>
      <c r="G198" s="74"/>
      <c r="H198" s="59">
        <v>4.6215277777777779E-2</v>
      </c>
      <c r="I198" s="71">
        <f>((2-(H198/$J$1))*1000)</f>
        <v>510.6303618052965</v>
      </c>
      <c r="J198" s="61"/>
      <c r="K198" s="61"/>
      <c r="L198" s="61"/>
      <c r="M198" s="61"/>
      <c r="N198" s="61"/>
      <c r="O198" s="61"/>
      <c r="P198" s="61"/>
      <c r="Q198" s="61"/>
      <c r="R198" s="61"/>
      <c r="S198" s="61"/>
    </row>
    <row r="199" spans="1:19">
      <c r="A199" s="66">
        <v>4</v>
      </c>
      <c r="B199" s="103">
        <v>120</v>
      </c>
      <c r="C199" s="68" t="s">
        <v>368</v>
      </c>
      <c r="D199" s="68" t="s">
        <v>0</v>
      </c>
      <c r="E199" s="69">
        <v>32670</v>
      </c>
      <c r="F199" s="70" t="s">
        <v>12</v>
      </c>
      <c r="G199" s="68" t="s">
        <v>56</v>
      </c>
      <c r="H199" s="58">
        <v>9.2592592592592605E-3</v>
      </c>
      <c r="I199" s="57">
        <v>2.3668981481481485E-2</v>
      </c>
      <c r="J199" s="57">
        <f>I199-H199</f>
        <v>1.4409722222222225E-2</v>
      </c>
      <c r="K199" s="57">
        <v>6.7939814814814814E-2</v>
      </c>
      <c r="L199" s="57">
        <f>K199-I199</f>
        <v>4.4270833333333329E-2</v>
      </c>
      <c r="M199" s="57">
        <f>N199-K199</f>
        <v>1.9212962962962973E-2</v>
      </c>
      <c r="N199" s="82">
        <v>8.7152777777777787E-2</v>
      </c>
      <c r="O199" s="82">
        <f>N199-H199</f>
        <v>7.7893518518518529E-2</v>
      </c>
      <c r="P199" s="71">
        <f>((2-(O199/$H$1))*1000)</f>
        <v>784.10117434507674</v>
      </c>
      <c r="Q199" s="61"/>
      <c r="R199" s="61"/>
      <c r="S199" s="61"/>
    </row>
    <row r="200" spans="1:19">
      <c r="A200" s="118">
        <v>5</v>
      </c>
      <c r="B200" s="103">
        <v>282</v>
      </c>
      <c r="C200" s="68" t="s">
        <v>307</v>
      </c>
      <c r="D200" s="68" t="s">
        <v>215</v>
      </c>
      <c r="E200" s="68" t="s">
        <v>3</v>
      </c>
      <c r="F200" s="70" t="s">
        <v>308</v>
      </c>
      <c r="G200" s="70" t="s">
        <v>13</v>
      </c>
      <c r="H200" s="68" t="s">
        <v>64</v>
      </c>
      <c r="I200" s="57">
        <v>3.7094907407407403E-2</v>
      </c>
      <c r="J200" s="57">
        <v>7.7650462962962963E-2</v>
      </c>
      <c r="K200" s="71">
        <f>((2-(J200/$E$1))*1000)</f>
        <v>677.50837768578754</v>
      </c>
      <c r="L200" s="61"/>
      <c r="M200" s="61"/>
      <c r="N200" s="61"/>
      <c r="O200" s="61"/>
      <c r="P200" s="61"/>
      <c r="Q200" s="61"/>
      <c r="R200" s="61"/>
      <c r="S200" s="61"/>
    </row>
    <row r="201" spans="1:19">
      <c r="A201" s="84">
        <v>7</v>
      </c>
      <c r="B201" s="91">
        <v>409</v>
      </c>
      <c r="C201" s="74" t="s">
        <v>72</v>
      </c>
      <c r="D201" s="74" t="s">
        <v>3</v>
      </c>
      <c r="E201" s="75">
        <v>1977</v>
      </c>
      <c r="F201" s="74" t="s">
        <v>13</v>
      </c>
      <c r="G201" s="74" t="s">
        <v>1</v>
      </c>
      <c r="H201" s="74" t="s">
        <v>64</v>
      </c>
      <c r="I201" s="108">
        <v>2.0833333333333332E-2</v>
      </c>
      <c r="J201" s="108">
        <v>9.46412037037037E-2</v>
      </c>
      <c r="K201" s="109">
        <f>J201-I201</f>
        <v>7.3807870370370371E-2</v>
      </c>
      <c r="L201" s="71">
        <f>((2-(K201/$B$1))*1000)</f>
        <v>723.83430058034821</v>
      </c>
      <c r="M201" s="61"/>
      <c r="N201" s="61"/>
      <c r="O201" s="61"/>
      <c r="P201" s="61"/>
      <c r="Q201" s="61"/>
      <c r="R201" s="61"/>
      <c r="S201" s="61"/>
    </row>
    <row r="202" spans="1:19">
      <c r="A202" s="125">
        <v>7</v>
      </c>
      <c r="B202" s="83">
        <v>10</v>
      </c>
      <c r="C202" s="61" t="s">
        <v>72</v>
      </c>
      <c r="D202" s="61" t="s">
        <v>3</v>
      </c>
      <c r="E202" s="126">
        <v>28398</v>
      </c>
      <c r="F202" s="119" t="s">
        <v>14</v>
      </c>
      <c r="G202" s="61" t="s">
        <v>64</v>
      </c>
      <c r="H202" s="57">
        <v>1.0416666666666667E-3</v>
      </c>
      <c r="I202" s="57">
        <v>1.1574074074074075E-2</v>
      </c>
      <c r="J202" s="57">
        <f>I202-H202</f>
        <v>1.0532407407407409E-2</v>
      </c>
      <c r="K202" s="57">
        <v>3.1863425925925927E-2</v>
      </c>
      <c r="L202" s="57">
        <f>K202-I202</f>
        <v>2.028935185185185E-2</v>
      </c>
      <c r="M202" s="57">
        <f>N202-K202</f>
        <v>8.9351851851851849E-3</v>
      </c>
      <c r="N202" s="57">
        <v>4.0798611111111112E-2</v>
      </c>
      <c r="O202" s="57">
        <f>N202-H202</f>
        <v>3.9756944444444442E-2</v>
      </c>
      <c r="P202" s="71">
        <f>((2-(O202/$G$1))*1000)</f>
        <v>857.66544728965744</v>
      </c>
      <c r="Q202" s="61"/>
      <c r="R202" s="61"/>
      <c r="S202" s="61"/>
    </row>
    <row r="203" spans="1:19">
      <c r="A203" s="98">
        <v>3</v>
      </c>
      <c r="B203" s="124">
        <v>103</v>
      </c>
      <c r="C203" s="99" t="s">
        <v>72</v>
      </c>
      <c r="D203" s="100" t="s">
        <v>3</v>
      </c>
      <c r="E203" s="127">
        <v>28398</v>
      </c>
      <c r="F203" s="100" t="s">
        <v>13</v>
      </c>
      <c r="G203" s="99" t="s">
        <v>64</v>
      </c>
      <c r="H203" s="57">
        <v>3.740740740740741E-2</v>
      </c>
      <c r="I203" s="131">
        <v>7.8530092592592596E-2</v>
      </c>
      <c r="J203" s="71">
        <f>((2-(I203/$K$1))*1000)</f>
        <v>810.27529370506727</v>
      </c>
      <c r="K203" s="61"/>
      <c r="L203" s="61"/>
      <c r="M203" s="61"/>
      <c r="N203" s="61"/>
      <c r="O203" s="61"/>
      <c r="P203" s="61"/>
      <c r="Q203" s="61"/>
      <c r="R203" s="61"/>
      <c r="S203" s="61"/>
    </row>
    <row r="204" spans="1:19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</row>
    <row r="205" spans="1:19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</row>
    <row r="206" spans="1:19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</row>
    <row r="207" spans="1:19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</row>
    <row r="208" spans="1:19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</row>
    <row r="209" spans="1:19">
      <c r="A209" s="78">
        <v>2</v>
      </c>
      <c r="B209" s="114">
        <v>204</v>
      </c>
      <c r="C209" s="68" t="s">
        <v>273</v>
      </c>
      <c r="D209" s="68" t="s">
        <v>160</v>
      </c>
      <c r="E209" s="68" t="s">
        <v>0</v>
      </c>
      <c r="F209" s="70" t="s">
        <v>274</v>
      </c>
      <c r="G209" s="70" t="s">
        <v>12</v>
      </c>
      <c r="H209" s="68"/>
      <c r="I209" s="58">
        <v>3.1099537037037037E-2</v>
      </c>
      <c r="J209" s="57">
        <v>6.2256944444444441E-2</v>
      </c>
      <c r="K209" s="71">
        <f>((2-(J209/$E$1))*1000)</f>
        <v>939.68066232998228</v>
      </c>
      <c r="L209" s="61"/>
      <c r="M209" s="61"/>
      <c r="N209" s="61"/>
      <c r="O209" s="61"/>
      <c r="P209" s="61"/>
      <c r="Q209" s="61"/>
      <c r="R209" s="61"/>
      <c r="S209" s="61"/>
    </row>
    <row r="210" spans="1:19">
      <c r="A210" s="66">
        <v>4</v>
      </c>
      <c r="B210" s="132">
        <v>200</v>
      </c>
      <c r="C210" s="68" t="s">
        <v>382</v>
      </c>
      <c r="D210" s="68" t="s">
        <v>0</v>
      </c>
      <c r="E210" s="69">
        <v>31822</v>
      </c>
      <c r="F210" s="70" t="s">
        <v>12</v>
      </c>
      <c r="G210" s="68"/>
      <c r="H210" s="58">
        <v>1.3888888888888888E-2</v>
      </c>
      <c r="I210" s="58">
        <v>4.0740740740740737E-2</v>
      </c>
      <c r="J210" s="82">
        <f>I210-H210</f>
        <v>2.6851851851851849E-2</v>
      </c>
      <c r="K210" s="82">
        <v>0.11087962962962962</v>
      </c>
      <c r="L210" s="82">
        <f>K210-I210</f>
        <v>7.013888888888889E-2</v>
      </c>
      <c r="M210" s="82">
        <f>N210-K210</f>
        <v>3.199074074074075E-2</v>
      </c>
      <c r="N210" s="82">
        <v>0.14287037037037037</v>
      </c>
      <c r="O210" s="82">
        <v>0.12898148148148147</v>
      </c>
      <c r="P210" s="71">
        <f>((2-(O210/$I$1))*1000)</f>
        <v>901.96078431372564</v>
      </c>
      <c r="Q210" s="61"/>
      <c r="R210" s="61"/>
      <c r="S210" s="61"/>
    </row>
    <row r="211" spans="1:19">
      <c r="A211" s="78">
        <v>3</v>
      </c>
      <c r="B211" s="114">
        <v>217</v>
      </c>
      <c r="C211" s="68" t="s">
        <v>323</v>
      </c>
      <c r="D211" s="68" t="s">
        <v>324</v>
      </c>
      <c r="E211" s="68" t="s">
        <v>0</v>
      </c>
      <c r="F211" s="70" t="s">
        <v>325</v>
      </c>
      <c r="G211" s="70" t="s">
        <v>40</v>
      </c>
      <c r="H211" s="68"/>
      <c r="I211" s="58">
        <v>4.2430555555555555E-2</v>
      </c>
      <c r="J211" s="57">
        <v>8.9918981481481475E-2</v>
      </c>
      <c r="K211" s="71">
        <f>((2-(J211/$E$1))*1000)</f>
        <v>468.55903804454965</v>
      </c>
      <c r="L211" s="61"/>
      <c r="M211" s="61"/>
      <c r="N211" s="61"/>
      <c r="O211" s="61"/>
      <c r="P211" s="61"/>
      <c r="Q211" s="61"/>
      <c r="R211" s="61"/>
      <c r="S211" s="61"/>
    </row>
    <row r="212" spans="1:19">
      <c r="A212" s="84">
        <v>2</v>
      </c>
      <c r="B212" s="133">
        <v>23</v>
      </c>
      <c r="C212" s="74" t="s">
        <v>126</v>
      </c>
      <c r="D212" s="74" t="s">
        <v>0</v>
      </c>
      <c r="E212" s="76">
        <v>21793</v>
      </c>
      <c r="F212" s="75" t="s">
        <v>40</v>
      </c>
      <c r="G212" s="75" t="s">
        <v>1</v>
      </c>
      <c r="H212" s="74" t="s">
        <v>127</v>
      </c>
      <c r="I212" s="58">
        <v>4.1666666666666664E-2</v>
      </c>
      <c r="J212" s="109">
        <v>0.18814814814814815</v>
      </c>
      <c r="K212" s="57">
        <f>J212-I212</f>
        <v>0.14648148148148149</v>
      </c>
      <c r="L212" s="71">
        <f>((2-(K212/$C$1))*1000)</f>
        <v>544.6182152713892</v>
      </c>
      <c r="M212" s="61"/>
      <c r="N212" s="61"/>
      <c r="O212" s="61"/>
      <c r="P212" s="61"/>
      <c r="Q212" s="61"/>
      <c r="R212" s="61"/>
      <c r="S212" s="61"/>
    </row>
    <row r="213" spans="1:19">
      <c r="A213" s="78">
        <v>3</v>
      </c>
      <c r="B213" s="134">
        <v>434</v>
      </c>
      <c r="C213" s="68" t="s">
        <v>137</v>
      </c>
      <c r="D213" s="68" t="s">
        <v>143</v>
      </c>
      <c r="E213" s="68" t="s">
        <v>5</v>
      </c>
      <c r="F213" s="70" t="s">
        <v>340</v>
      </c>
      <c r="G213" s="70" t="s">
        <v>13</v>
      </c>
      <c r="H213" s="68"/>
      <c r="I213" s="58">
        <v>3.8043981481481477E-2</v>
      </c>
      <c r="J213" s="57">
        <v>7.8912037037037031E-2</v>
      </c>
      <c r="K213" s="57">
        <v>0.12299768518518518</v>
      </c>
      <c r="L213" s="57">
        <v>0.17202546296296295</v>
      </c>
      <c r="M213" s="71">
        <f>((2-(L213/$F$1))*1000)</f>
        <v>829.96142643470034</v>
      </c>
      <c r="N213" s="61"/>
      <c r="O213" s="61"/>
      <c r="P213" s="61"/>
      <c r="Q213" s="61"/>
      <c r="R213" s="61"/>
      <c r="S213" s="61"/>
    </row>
    <row r="214" spans="1:19">
      <c r="A214" s="66">
        <v>1</v>
      </c>
      <c r="B214" s="134">
        <v>204</v>
      </c>
      <c r="C214" s="68" t="s">
        <v>384</v>
      </c>
      <c r="D214" s="68" t="s">
        <v>5</v>
      </c>
      <c r="E214" s="69">
        <v>27027</v>
      </c>
      <c r="F214" s="70" t="s">
        <v>13</v>
      </c>
      <c r="G214" s="68"/>
      <c r="H214" s="58">
        <v>1.4351851851851852E-2</v>
      </c>
      <c r="I214" s="58">
        <v>4.9247685185185186E-2</v>
      </c>
      <c r="J214" s="82">
        <f>I214-H214</f>
        <v>3.4895833333333334E-2</v>
      </c>
      <c r="K214" s="82">
        <v>0.13898148148148148</v>
      </c>
      <c r="L214" s="82">
        <f>K214-I214</f>
        <v>8.9733796296296298E-2</v>
      </c>
      <c r="M214" s="82">
        <f>N214-K214</f>
        <v>4.090277777777776E-2</v>
      </c>
      <c r="N214" s="82">
        <v>0.17988425925925924</v>
      </c>
      <c r="O214" s="82">
        <f>N214-H214</f>
        <v>0.16553240740740738</v>
      </c>
      <c r="P214" s="71">
        <f>((2-(O214/$I$1))*1000)</f>
        <v>590.7971228692486</v>
      </c>
      <c r="Q214" s="61"/>
      <c r="R214" s="61"/>
      <c r="S214" s="61"/>
    </row>
    <row r="215" spans="1:19">
      <c r="A215" s="84">
        <v>1</v>
      </c>
      <c r="B215" s="135">
        <v>37</v>
      </c>
      <c r="C215" s="74" t="s">
        <v>111</v>
      </c>
      <c r="D215" s="74" t="s">
        <v>5</v>
      </c>
      <c r="E215" s="75">
        <v>1973</v>
      </c>
      <c r="F215" s="75" t="s">
        <v>13</v>
      </c>
      <c r="G215" s="75" t="s">
        <v>1</v>
      </c>
      <c r="H215" s="74"/>
      <c r="I215" s="58">
        <v>4.1666666666666664E-2</v>
      </c>
      <c r="J215" s="109">
        <v>0.16435185185185183</v>
      </c>
      <c r="K215" s="57">
        <f>J215-I215</f>
        <v>0.12268518518518517</v>
      </c>
      <c r="L215" s="71">
        <f>((2-(K215/$C$1))*1000)</f>
        <v>781.0487580496781</v>
      </c>
      <c r="M215" s="61"/>
      <c r="N215" s="61"/>
      <c r="O215" s="61"/>
      <c r="P215" s="61"/>
      <c r="Q215" s="61"/>
      <c r="R215" s="61"/>
      <c r="S215" s="61"/>
    </row>
    <row r="216" spans="1:19">
      <c r="A216" s="66">
        <v>3</v>
      </c>
      <c r="B216" s="81">
        <v>210</v>
      </c>
      <c r="C216" s="80" t="s">
        <v>381</v>
      </c>
      <c r="D216" s="80" t="s">
        <v>5</v>
      </c>
      <c r="E216" s="69">
        <v>32298</v>
      </c>
      <c r="F216" s="70" t="s">
        <v>12</v>
      </c>
      <c r="G216" s="68"/>
      <c r="H216" s="94">
        <v>1.5046296296296295E-2</v>
      </c>
      <c r="I216" s="58">
        <v>3.9849537037037037E-2</v>
      </c>
      <c r="J216" s="107">
        <f>I216-H216</f>
        <v>2.4803240740740744E-2</v>
      </c>
      <c r="K216" s="107">
        <v>0.11180555555555556</v>
      </c>
      <c r="L216" s="82">
        <f>K216-I216</f>
        <v>7.1956018518518516E-2</v>
      </c>
      <c r="M216" s="82">
        <f>N216-K216</f>
        <v>2.9212962962962954E-2</v>
      </c>
      <c r="N216" s="82">
        <v>0.14101851851851852</v>
      </c>
      <c r="O216" s="82">
        <v>0.12597222222222221</v>
      </c>
      <c r="P216" s="71">
        <f>((2-(O216/$I$1))*1000)</f>
        <v>927.57907182973702</v>
      </c>
      <c r="Q216" s="61"/>
      <c r="R216" s="61"/>
      <c r="S216" s="61"/>
    </row>
    <row r="217" spans="1:19">
      <c r="A217" s="84">
        <v>2</v>
      </c>
      <c r="B217" s="123">
        <v>88</v>
      </c>
      <c r="C217" s="74" t="s">
        <v>107</v>
      </c>
      <c r="D217" s="74" t="s">
        <v>5</v>
      </c>
      <c r="E217" s="75">
        <v>1988</v>
      </c>
      <c r="F217" s="75" t="s">
        <v>12</v>
      </c>
      <c r="G217" s="75" t="s">
        <v>1</v>
      </c>
      <c r="H217" s="74" t="s">
        <v>108</v>
      </c>
      <c r="I217" s="58">
        <v>4.1666666666666664E-2</v>
      </c>
      <c r="J217" s="93">
        <v>0.14958333333333335</v>
      </c>
      <c r="K217" s="58">
        <f>J217-I217</f>
        <v>0.10791666666666669</v>
      </c>
      <c r="L217" s="71">
        <f>((2-(K217/$C$1))*1000)</f>
        <v>927.78288868445236</v>
      </c>
      <c r="M217" s="61"/>
      <c r="N217" s="61"/>
      <c r="O217" s="61"/>
      <c r="P217" s="61"/>
      <c r="Q217" s="61"/>
      <c r="R217" s="61"/>
      <c r="S217" s="61"/>
    </row>
    <row r="218" spans="1:19">
      <c r="A218" s="78">
        <v>1</v>
      </c>
      <c r="B218" s="81">
        <v>414</v>
      </c>
      <c r="C218" s="68" t="s">
        <v>337</v>
      </c>
      <c r="D218" s="68" t="s">
        <v>139</v>
      </c>
      <c r="E218" s="68" t="s">
        <v>5</v>
      </c>
      <c r="F218" s="70" t="s">
        <v>338</v>
      </c>
      <c r="G218" s="70" t="s">
        <v>13</v>
      </c>
      <c r="H218" s="89" t="s">
        <v>339</v>
      </c>
      <c r="I218" s="58">
        <v>3.1805555555555552E-2</v>
      </c>
      <c r="J218" s="58">
        <v>6.6608796296296291E-2</v>
      </c>
      <c r="K218" s="58">
        <v>0.10461805555555555</v>
      </c>
      <c r="L218" s="57">
        <v>0.14702546296296296</v>
      </c>
      <c r="M218" s="71">
        <f>((2-(L218/$F$1))*1000)</f>
        <v>1000</v>
      </c>
      <c r="N218" s="61"/>
      <c r="O218" s="61"/>
      <c r="P218" s="61"/>
      <c r="Q218" s="61"/>
      <c r="R218" s="61"/>
      <c r="S218" s="61"/>
    </row>
    <row r="219" spans="1:19">
      <c r="A219" s="66">
        <v>9</v>
      </c>
      <c r="B219" s="103">
        <v>130</v>
      </c>
      <c r="C219" s="80" t="s">
        <v>376</v>
      </c>
      <c r="D219" s="80" t="s">
        <v>5</v>
      </c>
      <c r="E219" s="136">
        <v>1979</v>
      </c>
      <c r="F219" s="70" t="s">
        <v>13</v>
      </c>
      <c r="G219" s="68"/>
      <c r="H219" s="137">
        <v>1.0416666666666666E-2</v>
      </c>
      <c r="I219" s="58">
        <v>3.0138888888888885E-2</v>
      </c>
      <c r="J219" s="58">
        <f>I219-H219</f>
        <v>1.9722222222222217E-2</v>
      </c>
      <c r="K219" s="138">
        <v>7.5115740740740733E-2</v>
      </c>
      <c r="L219" s="57">
        <f>K219-I219</f>
        <v>4.4976851851851851E-2</v>
      </c>
      <c r="M219" s="57">
        <f>N219-K219</f>
        <v>1.8240740740740738E-2</v>
      </c>
      <c r="N219" s="82">
        <v>9.3356481481481471E-2</v>
      </c>
      <c r="O219" s="82">
        <f>N219-H219</f>
        <v>8.29398148148148E-2</v>
      </c>
      <c r="P219" s="71">
        <f>((2-(O219/$H$1))*1000)</f>
        <v>705.32971996386664</v>
      </c>
      <c r="Q219" s="61"/>
      <c r="R219" s="61"/>
      <c r="S219" s="61"/>
    </row>
    <row r="220" spans="1:19">
      <c r="A220" s="72">
        <v>1</v>
      </c>
      <c r="B220" s="81">
        <v>206</v>
      </c>
      <c r="C220" s="80" t="s">
        <v>376</v>
      </c>
      <c r="D220" s="70" t="s">
        <v>5</v>
      </c>
      <c r="E220" s="69">
        <v>28904</v>
      </c>
      <c r="F220" s="111" t="s">
        <v>13</v>
      </c>
      <c r="G220" s="68"/>
      <c r="H220" s="94">
        <v>3.1145833333333334E-2</v>
      </c>
      <c r="I220" s="93">
        <v>6.581018518518518E-2</v>
      </c>
      <c r="J220" s="58">
        <v>0.10409722222222222</v>
      </c>
      <c r="K220" s="77">
        <f>((2-(J220/$L$1))*1000)</f>
        <v>948.07017543859649</v>
      </c>
      <c r="L220" s="61"/>
      <c r="M220" s="61"/>
      <c r="N220" s="61"/>
      <c r="O220" s="61"/>
      <c r="P220" s="61"/>
      <c r="Q220" s="61"/>
      <c r="R220" s="61"/>
      <c r="S220" s="61"/>
    </row>
    <row r="221" spans="1:19">
      <c r="A221" s="84">
        <v>17</v>
      </c>
      <c r="B221" s="91">
        <v>478</v>
      </c>
      <c r="C221" s="74" t="s">
        <v>78</v>
      </c>
      <c r="D221" s="74" t="s">
        <v>5</v>
      </c>
      <c r="E221" s="75">
        <v>1979</v>
      </c>
      <c r="F221" s="74" t="s">
        <v>13</v>
      </c>
      <c r="G221" s="74" t="s">
        <v>1</v>
      </c>
      <c r="H221" s="92" t="s">
        <v>79</v>
      </c>
      <c r="I221" s="56">
        <v>2.0833333333333332E-2</v>
      </c>
      <c r="J221" s="56">
        <v>0.11921296296296297</v>
      </c>
      <c r="K221" s="93">
        <f>J221-I221</f>
        <v>9.8379629629629636E-2</v>
      </c>
      <c r="L221" s="71">
        <f>((2-(K221/$B$1))*1000)</f>
        <v>298.97938763257946</v>
      </c>
      <c r="M221" s="61"/>
      <c r="N221" s="61"/>
      <c r="O221" s="61"/>
      <c r="P221" s="61"/>
      <c r="Q221" s="61"/>
      <c r="R221" s="61"/>
      <c r="S221" s="61"/>
    </row>
    <row r="222" spans="1:19">
      <c r="A222" s="78">
        <v>4</v>
      </c>
      <c r="B222" s="81">
        <v>500</v>
      </c>
      <c r="C222" s="68" t="s">
        <v>341</v>
      </c>
      <c r="D222" s="68" t="s">
        <v>143</v>
      </c>
      <c r="E222" s="68" t="s">
        <v>5</v>
      </c>
      <c r="F222" s="70" t="s">
        <v>342</v>
      </c>
      <c r="G222" s="70" t="s">
        <v>13</v>
      </c>
      <c r="H222" s="89" t="s">
        <v>343</v>
      </c>
      <c r="I222" s="58">
        <v>4.1585648148148149E-2</v>
      </c>
      <c r="J222" s="58">
        <v>8.5104166666666661E-2</v>
      </c>
      <c r="K222" s="58">
        <v>0.12796296296296297</v>
      </c>
      <c r="L222" s="57">
        <v>0.17881944444444445</v>
      </c>
      <c r="M222" s="71">
        <f>((2-(L222/$F$1))*1000)</f>
        <v>783.75186963709348</v>
      </c>
      <c r="N222" s="61"/>
      <c r="O222" s="61"/>
      <c r="P222" s="61"/>
      <c r="Q222" s="61"/>
      <c r="R222" s="61"/>
      <c r="S222" s="61"/>
    </row>
    <row r="223" spans="1:19">
      <c r="A223" s="84">
        <v>2</v>
      </c>
      <c r="B223" s="123">
        <v>55</v>
      </c>
      <c r="C223" s="74" t="s">
        <v>112</v>
      </c>
      <c r="D223" s="74" t="s">
        <v>5</v>
      </c>
      <c r="E223" s="75">
        <v>1979</v>
      </c>
      <c r="F223" s="75" t="s">
        <v>13</v>
      </c>
      <c r="G223" s="75" t="s">
        <v>1</v>
      </c>
      <c r="H223" s="92"/>
      <c r="I223" s="58">
        <v>4.1666666666666664E-2</v>
      </c>
      <c r="J223" s="93">
        <v>0.16583333333333333</v>
      </c>
      <c r="K223" s="58">
        <f>J223-I223</f>
        <v>0.12416666666666668</v>
      </c>
      <c r="L223" s="71">
        <f>((2-(K223/$C$1))*1000)</f>
        <v>766.32934682612699</v>
      </c>
      <c r="M223" s="61"/>
      <c r="N223" s="61"/>
      <c r="O223" s="61"/>
      <c r="P223" s="61"/>
      <c r="Q223" s="61"/>
      <c r="R223" s="61"/>
      <c r="S223" s="61"/>
    </row>
    <row r="224" spans="1:19">
      <c r="A224" s="72">
        <v>2</v>
      </c>
      <c r="B224" s="81">
        <v>255</v>
      </c>
      <c r="C224" s="68" t="s">
        <v>112</v>
      </c>
      <c r="D224" s="70" t="s">
        <v>5</v>
      </c>
      <c r="E224" s="69">
        <v>28958</v>
      </c>
      <c r="F224" s="70" t="s">
        <v>13</v>
      </c>
      <c r="G224" s="68" t="s">
        <v>426</v>
      </c>
      <c r="H224" s="94">
        <v>3.7604166666666668E-2</v>
      </c>
      <c r="I224" s="93">
        <v>7.6574074074074072E-2</v>
      </c>
      <c r="J224" s="58">
        <v>0.11593750000000001</v>
      </c>
      <c r="K224" s="77">
        <f>((2-(J224/$L$1))*1000)</f>
        <v>828.42105263157873</v>
      </c>
      <c r="L224" s="61"/>
      <c r="M224" s="61"/>
      <c r="N224" s="61"/>
      <c r="O224" s="61"/>
      <c r="P224" s="61"/>
      <c r="Q224" s="61"/>
      <c r="R224" s="61"/>
      <c r="S224" s="61"/>
    </row>
    <row r="225" spans="1:19">
      <c r="A225" s="78">
        <v>1</v>
      </c>
      <c r="B225" s="134">
        <v>421</v>
      </c>
      <c r="C225" s="68" t="s">
        <v>344</v>
      </c>
      <c r="D225" s="68" t="s">
        <v>140</v>
      </c>
      <c r="E225" s="68" t="s">
        <v>5</v>
      </c>
      <c r="F225" s="70" t="s">
        <v>345</v>
      </c>
      <c r="G225" s="70" t="s">
        <v>95</v>
      </c>
      <c r="H225" s="89" t="s">
        <v>220</v>
      </c>
      <c r="I225" s="58">
        <v>4.1585648148148149E-2</v>
      </c>
      <c r="J225" s="58">
        <v>8.5104166666666661E-2</v>
      </c>
      <c r="K225" s="58">
        <v>0.13078703703703703</v>
      </c>
      <c r="L225" s="57">
        <v>0.18166666666666667</v>
      </c>
      <c r="M225" s="71">
        <f>((2-(L225/$F$1))*1000)</f>
        <v>764.38636542548988</v>
      </c>
      <c r="N225" s="61"/>
      <c r="O225" s="61"/>
      <c r="P225" s="61"/>
      <c r="Q225" s="61"/>
      <c r="R225" s="61"/>
      <c r="S225" s="61"/>
    </row>
    <row r="226" spans="1:19">
      <c r="A226" s="72">
        <v>1</v>
      </c>
      <c r="B226" s="134">
        <v>204</v>
      </c>
      <c r="C226" s="68" t="s">
        <v>428</v>
      </c>
      <c r="D226" s="70" t="s">
        <v>5</v>
      </c>
      <c r="E226" s="69">
        <v>18690</v>
      </c>
      <c r="F226" s="70" t="s">
        <v>95</v>
      </c>
      <c r="G226" s="68" t="s">
        <v>220</v>
      </c>
      <c r="H226" s="94">
        <v>4.2152777777777782E-2</v>
      </c>
      <c r="I226" s="58">
        <v>8.7430555555555553E-2</v>
      </c>
      <c r="J226" s="58">
        <v>0.14728009259259259</v>
      </c>
      <c r="K226" s="77">
        <f>((2-(J226/$L$1))*1000)</f>
        <v>511.69590643274842</v>
      </c>
      <c r="L226" s="61"/>
      <c r="M226" s="61"/>
      <c r="N226" s="61"/>
      <c r="O226" s="61"/>
      <c r="P226" s="61"/>
      <c r="Q226" s="61"/>
      <c r="R226" s="61"/>
      <c r="S226" s="61"/>
    </row>
    <row r="227" spans="1:19">
      <c r="A227" s="78">
        <v>4</v>
      </c>
      <c r="B227" s="103">
        <v>252</v>
      </c>
      <c r="C227" s="68" t="s">
        <v>277</v>
      </c>
      <c r="D227" s="68" t="s">
        <v>140</v>
      </c>
      <c r="E227" s="68" t="s">
        <v>5</v>
      </c>
      <c r="F227" s="70" t="s">
        <v>278</v>
      </c>
      <c r="G227" s="70" t="s">
        <v>12</v>
      </c>
      <c r="H227" s="68" t="s">
        <v>83</v>
      </c>
      <c r="I227" s="58">
        <v>3.453703703703704E-2</v>
      </c>
      <c r="J227" s="58">
        <v>6.7708333333333329E-2</v>
      </c>
      <c r="K227" s="77">
        <f>((2-(J227/$E$1))*1000)</f>
        <v>846.83619160260218</v>
      </c>
      <c r="L227" s="61"/>
      <c r="M227" s="61"/>
      <c r="N227" s="61"/>
      <c r="O227" s="61"/>
      <c r="P227" s="61"/>
      <c r="Q227" s="61"/>
      <c r="R227" s="61"/>
      <c r="S227" s="61"/>
    </row>
    <row r="228" spans="1:19">
      <c r="A228" s="84">
        <v>4</v>
      </c>
      <c r="B228" s="123">
        <v>15</v>
      </c>
      <c r="C228" s="74" t="s">
        <v>109</v>
      </c>
      <c r="D228" s="74" t="s">
        <v>5</v>
      </c>
      <c r="E228" s="75">
        <v>1985</v>
      </c>
      <c r="F228" s="75" t="s">
        <v>12</v>
      </c>
      <c r="G228" s="75" t="s">
        <v>1</v>
      </c>
      <c r="H228" s="74" t="s">
        <v>110</v>
      </c>
      <c r="I228" s="58">
        <v>4.1666666666666664E-2</v>
      </c>
      <c r="J228" s="93">
        <v>0.17805555555555552</v>
      </c>
      <c r="K228" s="58">
        <f>J228-I228</f>
        <v>0.13638888888888887</v>
      </c>
      <c r="L228" s="71">
        <f>((2-(K228/$C$1))*1000)</f>
        <v>644.89420423183105</v>
      </c>
      <c r="M228" s="61"/>
      <c r="N228" s="61"/>
      <c r="O228" s="61"/>
      <c r="P228" s="61"/>
      <c r="Q228" s="61"/>
      <c r="R228" s="61"/>
      <c r="S228" s="61"/>
    </row>
    <row r="229" spans="1:19">
      <c r="A229" s="78">
        <v>6</v>
      </c>
      <c r="B229" s="103">
        <v>221</v>
      </c>
      <c r="C229" s="68" t="s">
        <v>279</v>
      </c>
      <c r="D229" s="68" t="s">
        <v>280</v>
      </c>
      <c r="E229" s="68" t="s">
        <v>0</v>
      </c>
      <c r="F229" s="70" t="s">
        <v>281</v>
      </c>
      <c r="G229" s="70" t="s">
        <v>12</v>
      </c>
      <c r="H229" s="68"/>
      <c r="I229" s="58">
        <v>3.4432870370370371E-2</v>
      </c>
      <c r="J229" s="58">
        <v>6.9027777777777785E-2</v>
      </c>
      <c r="K229" s="77">
        <f>((2-(J229/$E$1))*1000)</f>
        <v>824.36428149024232</v>
      </c>
      <c r="L229" s="61"/>
      <c r="M229" s="61"/>
      <c r="N229" s="61"/>
      <c r="O229" s="61"/>
      <c r="P229" s="61"/>
      <c r="Q229" s="61"/>
      <c r="R229" s="61"/>
      <c r="S229" s="61"/>
    </row>
    <row r="230" spans="1:19">
      <c r="A230" s="72">
        <v>2</v>
      </c>
      <c r="B230" s="81">
        <v>202</v>
      </c>
      <c r="C230" s="68" t="s">
        <v>425</v>
      </c>
      <c r="D230" s="70" t="s">
        <v>0</v>
      </c>
      <c r="E230" s="69">
        <v>30645</v>
      </c>
      <c r="F230" s="70" t="s">
        <v>12</v>
      </c>
      <c r="G230" s="68"/>
      <c r="H230" s="58">
        <v>3.453703703703704E-2</v>
      </c>
      <c r="I230" s="93">
        <v>6.9722222222222227E-2</v>
      </c>
      <c r="J230" s="58">
        <v>0.10758101851851852</v>
      </c>
      <c r="K230" s="77">
        <f>((2-(J230/$L$1))*1000)</f>
        <v>912.8654970760233</v>
      </c>
      <c r="L230" s="61"/>
      <c r="M230" s="61"/>
      <c r="N230" s="61"/>
      <c r="O230" s="61"/>
      <c r="P230" s="61"/>
      <c r="Q230" s="61"/>
      <c r="R230" s="61"/>
      <c r="S230" s="61"/>
    </row>
    <row r="231" spans="1:19">
      <c r="A231" s="66">
        <v>1</v>
      </c>
      <c r="B231" s="103">
        <v>126</v>
      </c>
      <c r="C231" s="80" t="s">
        <v>364</v>
      </c>
      <c r="D231" s="80" t="s">
        <v>5</v>
      </c>
      <c r="E231" s="136">
        <v>1995</v>
      </c>
      <c r="F231" s="70" t="s">
        <v>7</v>
      </c>
      <c r="G231" s="68"/>
      <c r="H231" s="58">
        <v>9.9537037037037042E-3</v>
      </c>
      <c r="I231" s="57">
        <v>2.2083333333333333E-2</v>
      </c>
      <c r="J231" s="57">
        <f>I231-H231</f>
        <v>1.2129629629629629E-2</v>
      </c>
      <c r="K231" s="57">
        <v>5.7777777777777782E-2</v>
      </c>
      <c r="L231" s="57">
        <f>K231-I231</f>
        <v>3.5694444444444445E-2</v>
      </c>
      <c r="M231" s="57">
        <f>N231-K231</f>
        <v>1.6238425925925927E-2</v>
      </c>
      <c r="N231" s="82">
        <v>7.4016203703703709E-2</v>
      </c>
      <c r="O231" s="82">
        <f>N231-H231</f>
        <v>6.4062500000000008E-2</v>
      </c>
      <c r="P231" s="71">
        <f>((2-(O231/$H$1))*1000)</f>
        <v>1000</v>
      </c>
      <c r="Q231" s="61"/>
      <c r="R231" s="61"/>
      <c r="S231" s="61"/>
    </row>
    <row r="232" spans="1:19">
      <c r="A232" s="84">
        <v>5</v>
      </c>
      <c r="B232" s="123">
        <v>43</v>
      </c>
      <c r="C232" s="68" t="s">
        <v>104</v>
      </c>
      <c r="D232" s="68" t="s">
        <v>5</v>
      </c>
      <c r="E232" s="70">
        <v>1995</v>
      </c>
      <c r="F232" s="70" t="s">
        <v>7</v>
      </c>
      <c r="G232" s="70" t="s">
        <v>1</v>
      </c>
      <c r="H232" s="68"/>
      <c r="I232" s="57">
        <v>4.1666666666666664E-2</v>
      </c>
      <c r="J232" s="109">
        <v>0.1761574074074074</v>
      </c>
      <c r="K232" s="57">
        <f>J232-I232</f>
        <v>0.13449074074074074</v>
      </c>
      <c r="L232" s="71">
        <f>((2-(K232/$C$1))*1000)</f>
        <v>663.75344986200548</v>
      </c>
      <c r="M232" s="61"/>
      <c r="N232" s="61"/>
      <c r="O232" s="61"/>
      <c r="P232" s="61"/>
      <c r="Q232" s="61"/>
      <c r="R232" s="61"/>
      <c r="S232" s="61"/>
    </row>
    <row r="402" spans="1:10">
      <c r="A402" s="6"/>
      <c r="B402" s="6"/>
      <c r="C402" s="6"/>
      <c r="D402" s="6"/>
      <c r="E402" s="6"/>
      <c r="F402" s="6"/>
      <c r="G402" s="6"/>
      <c r="H402" s="6"/>
      <c r="I402" s="6"/>
    </row>
    <row r="403" spans="1:10">
      <c r="A403" s="6"/>
      <c r="B403" s="6"/>
      <c r="C403" s="6"/>
      <c r="D403" s="6"/>
      <c r="E403" s="6"/>
      <c r="F403" s="6"/>
      <c r="G403" s="6"/>
      <c r="H403" s="6"/>
      <c r="I403" s="6"/>
    </row>
    <row r="404" spans="1:10">
      <c r="A404" s="6"/>
      <c r="B404" s="6"/>
      <c r="C404" s="6"/>
      <c r="D404" s="6"/>
      <c r="E404" s="6"/>
      <c r="F404" s="6"/>
      <c r="G404" s="6"/>
      <c r="H404" s="6"/>
      <c r="I404" s="6"/>
    </row>
    <row r="405" spans="1:10">
      <c r="A405" s="6"/>
      <c r="B405" s="6"/>
      <c r="C405" s="6"/>
      <c r="D405" s="6"/>
      <c r="E405" s="6"/>
      <c r="F405" s="6"/>
      <c r="G405" s="6"/>
      <c r="H405" s="6"/>
      <c r="I405" s="6"/>
    </row>
    <row r="406" spans="1:10">
      <c r="A406" s="6"/>
      <c r="B406" s="6"/>
      <c r="C406" s="6"/>
      <c r="D406" s="6"/>
      <c r="E406" s="6"/>
      <c r="F406" s="6"/>
      <c r="G406" s="6"/>
      <c r="H406" s="6"/>
      <c r="I406" s="6"/>
    </row>
    <row r="407" spans="1:10">
      <c r="A407" s="6"/>
      <c r="B407" s="6"/>
      <c r="C407" s="6"/>
      <c r="D407" s="6"/>
      <c r="E407" s="6"/>
      <c r="F407" s="6"/>
      <c r="G407" s="6"/>
      <c r="H407" s="6"/>
      <c r="I407" s="6"/>
    </row>
    <row r="408" spans="1:10">
      <c r="A408" s="6"/>
      <c r="B408" s="6"/>
      <c r="C408" s="6"/>
      <c r="D408" s="6"/>
      <c r="E408" s="6"/>
      <c r="F408" s="6"/>
      <c r="G408" s="6"/>
      <c r="H408" s="6"/>
      <c r="I408" s="6"/>
    </row>
    <row r="409" spans="1:10">
      <c r="A409" s="6"/>
      <c r="B409" s="6"/>
      <c r="C409" s="6"/>
      <c r="D409" s="6"/>
      <c r="E409" s="6"/>
      <c r="F409" s="6"/>
      <c r="G409" s="6"/>
      <c r="H409" s="6"/>
      <c r="I409" s="6"/>
    </row>
    <row r="410" spans="1:10">
      <c r="A410" s="6"/>
      <c r="B410" s="6"/>
      <c r="C410" s="6"/>
      <c r="D410" s="6"/>
      <c r="E410" s="6"/>
      <c r="F410" s="6"/>
      <c r="G410" s="6"/>
      <c r="H410" s="6"/>
      <c r="I410" s="6"/>
    </row>
    <row r="411" spans="1:10">
      <c r="A411" s="6"/>
      <c r="B411" s="6"/>
      <c r="C411" s="6"/>
      <c r="D411" s="6"/>
      <c r="E411" s="6"/>
      <c r="F411" s="6"/>
      <c r="G411" s="6"/>
      <c r="H411" s="6"/>
      <c r="I411" s="6"/>
    </row>
    <row r="412" spans="1:10">
      <c r="A412" s="6"/>
      <c r="B412" s="6"/>
      <c r="C412" s="6"/>
      <c r="D412" s="6"/>
      <c r="E412" s="6"/>
      <c r="F412" s="6"/>
      <c r="G412" s="6"/>
      <c r="H412" s="6"/>
      <c r="I412" s="6"/>
    </row>
    <row r="415" spans="1:10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spans="1:10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spans="1:10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spans="1:10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spans="1:10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spans="1:1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spans="1:10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 spans="1:10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 spans="1:10">
      <c r="A423" s="6"/>
      <c r="B423" s="6"/>
      <c r="C423" s="6"/>
      <c r="D423" s="6"/>
      <c r="E423" s="6"/>
      <c r="F423" s="6"/>
      <c r="G423" s="6"/>
      <c r="H423" s="6"/>
      <c r="I423" s="6"/>
      <c r="J423" s="6"/>
    </row>
  </sheetData>
  <sortState ref="A3:R568">
    <sortCondition ref="C3:C5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5"/>
  <sheetViews>
    <sheetView workbookViewId="0"/>
  </sheetViews>
  <sheetFormatPr defaultRowHeight="14.4"/>
  <cols>
    <col min="3" max="3" width="20.109375" customWidth="1"/>
    <col min="4" max="4" width="19.77734375" customWidth="1"/>
    <col min="5" max="5" width="21.77734375" customWidth="1"/>
    <col min="6" max="6" width="11.21875" customWidth="1"/>
    <col min="7" max="7" width="13.33203125" customWidth="1"/>
    <col min="8" max="8" width="27.6640625" customWidth="1"/>
  </cols>
  <sheetData>
    <row r="1" spans="1:19">
      <c r="A1" s="56">
        <v>2.1423611111111112E-2</v>
      </c>
      <c r="B1" s="93">
        <v>6.4884259259259267E-2</v>
      </c>
      <c r="C1" s="57">
        <v>0.12129629629629629</v>
      </c>
      <c r="D1" s="58">
        <v>3.3773148148148149E-2</v>
      </c>
      <c r="E1" s="58">
        <v>7.8078703703703692E-2</v>
      </c>
      <c r="F1" s="58">
        <v>0.15440972222222224</v>
      </c>
      <c r="G1" s="57">
        <v>3.7800925925925925E-2</v>
      </c>
      <c r="H1" s="57">
        <v>7.8182870370370375E-2</v>
      </c>
      <c r="I1" s="61"/>
      <c r="J1" s="58">
        <v>3.5300925925925923E-2</v>
      </c>
      <c r="K1" s="58">
        <v>9.4247685185185184E-2</v>
      </c>
      <c r="L1" s="61"/>
      <c r="M1" s="61"/>
      <c r="N1" s="61"/>
      <c r="O1" s="61"/>
      <c r="P1" s="61"/>
      <c r="Q1" s="61"/>
      <c r="R1" s="61"/>
      <c r="S1" s="61"/>
    </row>
    <row r="2" spans="1:19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>
      <c r="A3" s="78">
        <v>38</v>
      </c>
      <c r="B3" s="73" t="s">
        <v>264</v>
      </c>
      <c r="C3" s="74" t="s">
        <v>265</v>
      </c>
      <c r="D3" s="74" t="s">
        <v>266</v>
      </c>
      <c r="E3" s="74" t="s">
        <v>5</v>
      </c>
      <c r="F3" s="75">
        <v>1964</v>
      </c>
      <c r="G3" s="75" t="s">
        <v>47</v>
      </c>
      <c r="H3" s="74"/>
      <c r="I3" s="59">
        <v>5.5011574074074067E-2</v>
      </c>
      <c r="J3" s="71">
        <f>((2-(I3/$D$1))*1000)</f>
        <v>371.14461960246769</v>
      </c>
      <c r="K3" s="61"/>
      <c r="L3" s="61"/>
      <c r="M3" s="61"/>
      <c r="N3" s="61"/>
      <c r="O3" s="61"/>
      <c r="P3" s="61"/>
      <c r="Q3" s="61"/>
      <c r="R3" s="61"/>
      <c r="S3" s="61"/>
    </row>
    <row r="4" spans="1:19">
      <c r="A4" s="84">
        <v>35</v>
      </c>
      <c r="B4" s="85">
        <v>180</v>
      </c>
      <c r="C4" s="74" t="s">
        <v>58</v>
      </c>
      <c r="D4" s="86" t="s">
        <v>5</v>
      </c>
      <c r="E4" s="104">
        <v>1964</v>
      </c>
      <c r="F4" s="74" t="s">
        <v>47</v>
      </c>
      <c r="G4" s="74" t="s">
        <v>42</v>
      </c>
      <c r="H4" s="88"/>
      <c r="I4" s="56">
        <v>6.3946759259259259E-2</v>
      </c>
      <c r="J4" s="71">
        <v>20</v>
      </c>
      <c r="K4" s="61"/>
      <c r="L4" s="61"/>
      <c r="M4" s="61"/>
      <c r="N4" s="61"/>
      <c r="O4" s="61"/>
      <c r="P4" s="61"/>
      <c r="Q4" s="61"/>
      <c r="R4" s="61"/>
      <c r="S4" s="61"/>
    </row>
    <row r="5" spans="1:19">
      <c r="A5" s="78">
        <v>21</v>
      </c>
      <c r="B5" s="67">
        <v>79</v>
      </c>
      <c r="C5" s="74" t="s">
        <v>253</v>
      </c>
      <c r="D5" s="74" t="s">
        <v>232</v>
      </c>
      <c r="E5" s="74" t="s">
        <v>5</v>
      </c>
      <c r="F5" s="75" t="s">
        <v>254</v>
      </c>
      <c r="G5" s="75" t="s">
        <v>47</v>
      </c>
      <c r="H5" s="74"/>
      <c r="I5" s="59">
        <v>4.3634259259259262E-2</v>
      </c>
      <c r="J5" s="71">
        <f>((2-(I5/$D$1))*1000)</f>
        <v>708.01919122686763</v>
      </c>
      <c r="K5" s="61"/>
      <c r="L5" s="61"/>
      <c r="M5" s="61"/>
      <c r="N5" s="61"/>
      <c r="O5" s="61"/>
      <c r="P5" s="61"/>
      <c r="Q5" s="61"/>
      <c r="R5" s="61"/>
      <c r="S5" s="61"/>
    </row>
    <row r="6" spans="1:19">
      <c r="A6" s="72">
        <v>5</v>
      </c>
      <c r="B6" s="73">
        <v>23</v>
      </c>
      <c r="C6" s="74" t="s">
        <v>409</v>
      </c>
      <c r="D6" s="75" t="s">
        <v>5</v>
      </c>
      <c r="E6" s="76">
        <v>24250</v>
      </c>
      <c r="F6" s="75" t="s">
        <v>47</v>
      </c>
      <c r="G6" s="74" t="s">
        <v>410</v>
      </c>
      <c r="H6" s="59">
        <v>4.1701388888888885E-2</v>
      </c>
      <c r="I6" s="77">
        <f>((2-(H6/$J$1))*1000)</f>
        <v>818.68852459016409</v>
      </c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>
      <c r="A7" s="84">
        <v>5</v>
      </c>
      <c r="B7" s="85">
        <v>636</v>
      </c>
      <c r="C7" s="74" t="s">
        <v>51</v>
      </c>
      <c r="D7" s="86" t="s">
        <v>5</v>
      </c>
      <c r="E7" s="87">
        <v>24250</v>
      </c>
      <c r="F7" s="74" t="s">
        <v>47</v>
      </c>
      <c r="G7" s="74" t="s">
        <v>42</v>
      </c>
      <c r="H7" s="88"/>
      <c r="I7" s="56">
        <v>2.8136574074074074E-2</v>
      </c>
      <c r="J7" s="71">
        <f>((2-(I7/$A$1))*1000)</f>
        <v>686.6558616963805</v>
      </c>
      <c r="K7" s="61"/>
      <c r="L7" s="61"/>
      <c r="M7" s="61"/>
      <c r="N7" s="61"/>
      <c r="O7" s="61"/>
      <c r="P7" s="61"/>
      <c r="Q7" s="61"/>
      <c r="R7" s="61"/>
      <c r="S7" s="61"/>
    </row>
    <row r="8" spans="1:19">
      <c r="A8" s="78">
        <v>10</v>
      </c>
      <c r="B8" s="73">
        <v>52</v>
      </c>
      <c r="C8" s="74" t="s">
        <v>244</v>
      </c>
      <c r="D8" s="74" t="s">
        <v>229</v>
      </c>
      <c r="E8" s="74" t="s">
        <v>5</v>
      </c>
      <c r="F8" s="75" t="s">
        <v>245</v>
      </c>
      <c r="G8" s="75" t="s">
        <v>47</v>
      </c>
      <c r="H8" s="74"/>
      <c r="I8" s="59">
        <v>4.0648148148148149E-2</v>
      </c>
      <c r="J8" s="71">
        <f>((2-(I8/$D$1))*1000)</f>
        <v>796.43591501028106</v>
      </c>
      <c r="K8" s="61"/>
      <c r="L8" s="61"/>
      <c r="M8" s="61"/>
      <c r="N8" s="61"/>
      <c r="O8" s="61"/>
      <c r="P8" s="61"/>
      <c r="Q8" s="61"/>
      <c r="R8" s="61"/>
      <c r="S8" s="61"/>
    </row>
    <row r="9" spans="1:19">
      <c r="A9" s="66">
        <v>5</v>
      </c>
      <c r="B9" s="73">
        <v>30</v>
      </c>
      <c r="C9" s="80" t="s">
        <v>362</v>
      </c>
      <c r="D9" s="80" t="s">
        <v>5</v>
      </c>
      <c r="E9" s="69">
        <v>36857</v>
      </c>
      <c r="F9" s="70" t="s">
        <v>47</v>
      </c>
      <c r="G9" s="68"/>
      <c r="H9" s="58">
        <v>3.3564814814814811E-3</v>
      </c>
      <c r="I9" s="58">
        <v>1.4421296296296295E-2</v>
      </c>
      <c r="J9" s="57">
        <f>I9-H9</f>
        <v>1.1064814814814814E-2</v>
      </c>
      <c r="K9" s="57">
        <v>3.8078703703703705E-2</v>
      </c>
      <c r="L9" s="57">
        <f>K9-I9</f>
        <v>2.3657407407407412E-2</v>
      </c>
      <c r="M9" s="57">
        <f>N9-K9</f>
        <v>1.0034722222222223E-2</v>
      </c>
      <c r="N9" s="57">
        <v>4.8113425925925928E-2</v>
      </c>
      <c r="O9" s="57">
        <f>N9-H9</f>
        <v>4.4756944444444446E-2</v>
      </c>
      <c r="P9" s="71">
        <f>((2-(O9/$G$1))*1000)</f>
        <v>815.98285364360072</v>
      </c>
      <c r="Q9" s="61"/>
      <c r="R9" s="61"/>
      <c r="S9" s="61"/>
    </row>
    <row r="10" spans="1:19">
      <c r="A10" s="72">
        <v>1</v>
      </c>
      <c r="B10" s="103">
        <v>130</v>
      </c>
      <c r="C10" s="74" t="s">
        <v>362</v>
      </c>
      <c r="D10" s="70" t="s">
        <v>5</v>
      </c>
      <c r="E10" s="69">
        <v>36837</v>
      </c>
      <c r="F10" s="68"/>
      <c r="G10" s="75"/>
      <c r="H10" s="58">
        <v>4.476851851851852E-2</v>
      </c>
      <c r="I10" s="58">
        <v>9.4247685185185184E-2</v>
      </c>
      <c r="J10" s="71">
        <f>((2-(I10/$K$1))*1000)</f>
        <v>1000</v>
      </c>
      <c r="K10" s="61"/>
      <c r="L10" s="61"/>
      <c r="M10" s="61"/>
      <c r="N10" s="61"/>
      <c r="O10" s="61"/>
      <c r="P10" s="61"/>
      <c r="Q10" s="61"/>
      <c r="R10" s="61"/>
      <c r="S10" s="61"/>
    </row>
    <row r="11" spans="1:19">
      <c r="A11" s="78">
        <v>2</v>
      </c>
      <c r="B11" s="67">
        <v>81</v>
      </c>
      <c r="C11" s="74" t="s">
        <v>225</v>
      </c>
      <c r="D11" s="74" t="s">
        <v>226</v>
      </c>
      <c r="E11" s="74" t="s">
        <v>4</v>
      </c>
      <c r="F11" s="75" t="s">
        <v>227</v>
      </c>
      <c r="G11" s="75" t="s">
        <v>47</v>
      </c>
      <c r="H11" s="74" t="s">
        <v>228</v>
      </c>
      <c r="I11" s="59">
        <v>3.8182870370370374E-2</v>
      </c>
      <c r="J11" s="71">
        <f>((2-(I11/$D$1))*1000)</f>
        <v>869.43111720356399</v>
      </c>
      <c r="K11" s="61"/>
      <c r="L11" s="61"/>
      <c r="M11" s="61"/>
      <c r="N11" s="61"/>
      <c r="O11" s="61"/>
      <c r="P11" s="61"/>
      <c r="Q11" s="61"/>
      <c r="R11" s="61"/>
      <c r="S11" s="61"/>
    </row>
    <row r="12" spans="1:19">
      <c r="A12" s="66">
        <v>1</v>
      </c>
      <c r="B12" s="67">
        <v>7</v>
      </c>
      <c r="C12" s="68" t="s">
        <v>360</v>
      </c>
      <c r="D12" s="68" t="s">
        <v>4</v>
      </c>
      <c r="E12" s="68" t="s">
        <v>227</v>
      </c>
      <c r="F12" s="70" t="s">
        <v>47</v>
      </c>
      <c r="G12" s="68" t="s">
        <v>228</v>
      </c>
      <c r="H12" s="58">
        <v>6.9444444444444447E-4</v>
      </c>
      <c r="I12" s="58">
        <v>8.5995370370370357E-3</v>
      </c>
      <c r="J12" s="57">
        <f>I12-H12</f>
        <v>7.905092592592592E-3</v>
      </c>
      <c r="K12" s="57">
        <v>2.9305555555555557E-2</v>
      </c>
      <c r="L12" s="57">
        <f>K12-I12</f>
        <v>2.0706018518518519E-2</v>
      </c>
      <c r="M12" s="57">
        <f>N12-K12</f>
        <v>9.1898148148148104E-3</v>
      </c>
      <c r="N12" s="57">
        <v>3.8495370370370367E-2</v>
      </c>
      <c r="O12" s="57">
        <f>N12-H12</f>
        <v>3.7800925925925925E-2</v>
      </c>
      <c r="P12" s="71">
        <f>((2-(O12/$G$1))*1000)</f>
        <v>1000</v>
      </c>
      <c r="Q12" s="61"/>
      <c r="R12" s="61"/>
      <c r="S12" s="61"/>
    </row>
    <row r="13" spans="1:19">
      <c r="A13" s="84">
        <v>1</v>
      </c>
      <c r="B13" s="139">
        <v>666</v>
      </c>
      <c r="C13" s="74" t="s">
        <v>48</v>
      </c>
      <c r="D13" s="86" t="s">
        <v>4</v>
      </c>
      <c r="E13" s="104">
        <v>1981</v>
      </c>
      <c r="F13" s="74" t="s">
        <v>47</v>
      </c>
      <c r="G13" s="74" t="s">
        <v>42</v>
      </c>
      <c r="H13" s="88" t="s">
        <v>49</v>
      </c>
      <c r="I13" s="56">
        <v>2.5659722222222223E-2</v>
      </c>
      <c r="J13" s="71">
        <f>((2-(I13/$A$1))*1000)</f>
        <v>802.26904376012965</v>
      </c>
      <c r="K13" s="61"/>
      <c r="L13" s="61"/>
      <c r="M13" s="61"/>
      <c r="N13" s="61"/>
      <c r="O13" s="61"/>
      <c r="P13" s="61"/>
      <c r="Q13" s="61"/>
      <c r="R13" s="61"/>
      <c r="S13" s="61"/>
    </row>
    <row r="14" spans="1:19">
      <c r="A14" s="72">
        <v>23</v>
      </c>
      <c r="B14" s="67">
        <v>39</v>
      </c>
      <c r="C14" s="74" t="s">
        <v>48</v>
      </c>
      <c r="D14" s="75" t="s">
        <v>4</v>
      </c>
      <c r="E14" s="76">
        <v>29817</v>
      </c>
      <c r="F14" s="75" t="s">
        <v>47</v>
      </c>
      <c r="G14" s="74"/>
      <c r="H14" s="74" t="s">
        <v>11</v>
      </c>
      <c r="I14" s="68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>
      <c r="A15" s="78">
        <v>7</v>
      </c>
      <c r="B15" s="67">
        <v>77</v>
      </c>
      <c r="C15" s="74" t="s">
        <v>234</v>
      </c>
      <c r="D15" s="74" t="s">
        <v>224</v>
      </c>
      <c r="E15" s="74" t="s">
        <v>5</v>
      </c>
      <c r="F15" s="75" t="s">
        <v>235</v>
      </c>
      <c r="G15" s="75" t="s">
        <v>47</v>
      </c>
      <c r="H15" s="74" t="s">
        <v>122</v>
      </c>
      <c r="I15" s="59">
        <v>3.9722222222222221E-2</v>
      </c>
      <c r="J15" s="71">
        <f>((2-(I15/$D$1))*1000)</f>
        <v>823.85195339273491</v>
      </c>
      <c r="K15" s="61"/>
      <c r="L15" s="61"/>
      <c r="M15" s="61"/>
      <c r="N15" s="61"/>
      <c r="O15" s="61"/>
      <c r="P15" s="61"/>
      <c r="Q15" s="61"/>
      <c r="R15" s="61"/>
      <c r="S15" s="61"/>
    </row>
    <row r="16" spans="1:19">
      <c r="A16" s="84">
        <v>18</v>
      </c>
      <c r="B16" s="139">
        <v>909</v>
      </c>
      <c r="C16" s="74" t="s">
        <v>54</v>
      </c>
      <c r="D16" s="86" t="s">
        <v>5</v>
      </c>
      <c r="E16" s="104">
        <v>1987</v>
      </c>
      <c r="F16" s="74" t="s">
        <v>47</v>
      </c>
      <c r="G16" s="74" t="s">
        <v>42</v>
      </c>
      <c r="H16" s="88"/>
      <c r="I16" s="56">
        <v>3.5833333333333335E-2</v>
      </c>
      <c r="J16" s="71">
        <f>((2-(I16/$A$1))*1000)</f>
        <v>327.39059967585081</v>
      </c>
      <c r="K16" s="61"/>
      <c r="L16" s="61"/>
      <c r="M16" s="61"/>
      <c r="N16" s="61"/>
      <c r="O16" s="61"/>
      <c r="P16" s="61"/>
      <c r="Q16" s="61"/>
      <c r="R16" s="61"/>
      <c r="S16" s="61"/>
    </row>
    <row r="17" spans="1:19">
      <c r="A17" s="66">
        <v>4</v>
      </c>
      <c r="B17" s="67">
        <v>9</v>
      </c>
      <c r="C17" s="68" t="s">
        <v>54</v>
      </c>
      <c r="D17" s="68" t="s">
        <v>5</v>
      </c>
      <c r="E17" s="69">
        <v>32096</v>
      </c>
      <c r="F17" s="70" t="s">
        <v>47</v>
      </c>
      <c r="G17" s="68" t="s">
        <v>272</v>
      </c>
      <c r="H17" s="58">
        <v>9.2592592592592585E-4</v>
      </c>
      <c r="I17" s="58">
        <v>1.0902777777777777E-2</v>
      </c>
      <c r="J17" s="57">
        <f>I17-H17</f>
        <v>9.9768518518518513E-3</v>
      </c>
      <c r="K17" s="57">
        <v>3.5393518518518519E-2</v>
      </c>
      <c r="L17" s="57">
        <f>K17-I17</f>
        <v>2.4490740740740743E-2</v>
      </c>
      <c r="M17" s="57">
        <f>N17-K17</f>
        <v>9.8726851851851857E-3</v>
      </c>
      <c r="N17" s="57">
        <v>4.5266203703703704E-2</v>
      </c>
      <c r="O17" s="57">
        <f>N17-H17</f>
        <v>4.4340277777777777E-2</v>
      </c>
      <c r="P17" s="71">
        <f>((2-(O17/$G$1))*1000)</f>
        <v>827.00551132884254</v>
      </c>
      <c r="Q17" s="61"/>
      <c r="R17" s="61"/>
      <c r="S17" s="61"/>
    </row>
    <row r="18" spans="1:19">
      <c r="A18" s="72">
        <v>8</v>
      </c>
      <c r="B18" s="73">
        <v>1</v>
      </c>
      <c r="C18" s="74" t="s">
        <v>54</v>
      </c>
      <c r="D18" s="75" t="s">
        <v>5</v>
      </c>
      <c r="E18" s="76">
        <v>32096</v>
      </c>
      <c r="F18" s="75" t="s">
        <v>47</v>
      </c>
      <c r="G18" s="74" t="s">
        <v>346</v>
      </c>
      <c r="H18" s="59">
        <v>4.6099537037037036E-2</v>
      </c>
      <c r="I18" s="77">
        <f>((2-(H18/$J$1))*1000)</f>
        <v>694.09836065573757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1:19">
      <c r="A19" s="78">
        <v>19</v>
      </c>
      <c r="B19" s="73">
        <v>105</v>
      </c>
      <c r="C19" s="74" t="s">
        <v>249</v>
      </c>
      <c r="D19" s="74" t="s">
        <v>222</v>
      </c>
      <c r="E19" s="74" t="s">
        <v>96</v>
      </c>
      <c r="F19" s="75" t="s">
        <v>250</v>
      </c>
      <c r="G19" s="75" t="s">
        <v>47</v>
      </c>
      <c r="H19" s="74"/>
      <c r="I19" s="59">
        <v>4.313657407407407E-2</v>
      </c>
      <c r="J19" s="71">
        <f>((2-(I19/$D$1))*1000)</f>
        <v>722.75531185743682</v>
      </c>
      <c r="K19" s="61"/>
      <c r="L19" s="61"/>
      <c r="M19" s="61"/>
      <c r="N19" s="61"/>
      <c r="O19" s="61"/>
      <c r="P19" s="61"/>
      <c r="Q19" s="61"/>
      <c r="R19" s="61"/>
      <c r="S19" s="61"/>
    </row>
    <row r="20" spans="1:19">
      <c r="A20" s="84">
        <v>3</v>
      </c>
      <c r="B20" s="91">
        <v>489</v>
      </c>
      <c r="C20" s="74" t="s">
        <v>99</v>
      </c>
      <c r="D20" s="74" t="s">
        <v>100</v>
      </c>
      <c r="E20" s="76">
        <v>23674</v>
      </c>
      <c r="F20" s="74" t="s">
        <v>47</v>
      </c>
      <c r="G20" s="74" t="s">
        <v>42</v>
      </c>
      <c r="H20" s="74" t="s">
        <v>101</v>
      </c>
      <c r="I20" s="56">
        <v>2.0833333333333332E-2</v>
      </c>
      <c r="J20" s="108">
        <v>0.11620370370370371</v>
      </c>
      <c r="K20" s="109">
        <f>J20-I20</f>
        <v>9.5370370370370383E-2</v>
      </c>
      <c r="L20" s="71">
        <f>((2-(K20/$B$1))*1000)</f>
        <v>530.14627185158747</v>
      </c>
      <c r="M20" s="61"/>
      <c r="N20" s="61"/>
      <c r="O20" s="61"/>
      <c r="P20" s="61"/>
      <c r="Q20" s="61"/>
      <c r="R20" s="61"/>
      <c r="S20" s="61"/>
    </row>
    <row r="21" spans="1:19">
      <c r="A21" s="66">
        <v>7</v>
      </c>
      <c r="B21" s="83">
        <v>25</v>
      </c>
      <c r="C21" s="68" t="s">
        <v>99</v>
      </c>
      <c r="D21" s="68" t="s">
        <v>96</v>
      </c>
      <c r="E21" s="69">
        <v>23674</v>
      </c>
      <c r="F21" s="70" t="s">
        <v>47</v>
      </c>
      <c r="G21" s="68" t="s">
        <v>343</v>
      </c>
      <c r="H21" s="58">
        <v>2.7777777777777779E-3</v>
      </c>
      <c r="I21" s="58">
        <v>1.6782407407407409E-2</v>
      </c>
      <c r="J21" s="57">
        <f>I21-H21</f>
        <v>1.4004629629629631E-2</v>
      </c>
      <c r="K21" s="57">
        <v>4.4108796296296299E-2</v>
      </c>
      <c r="L21" s="57">
        <f>K21-I21</f>
        <v>2.732638888888889E-2</v>
      </c>
      <c r="M21" s="57">
        <f>N21-K21</f>
        <v>1.0474537037037039E-2</v>
      </c>
      <c r="N21" s="57">
        <v>5.4583333333333338E-2</v>
      </c>
      <c r="O21" s="57">
        <f>N21-H21</f>
        <v>5.1805555555555563E-2</v>
      </c>
      <c r="P21" s="71">
        <f>((2-(O21/$G$1))*1000)</f>
        <v>629.51622780159198</v>
      </c>
      <c r="Q21" s="61"/>
      <c r="R21" s="61"/>
      <c r="S21" s="61"/>
    </row>
    <row r="22" spans="1:19">
      <c r="A22" s="78">
        <v>28</v>
      </c>
      <c r="B22" s="79">
        <v>197</v>
      </c>
      <c r="C22" s="74" t="s">
        <v>255</v>
      </c>
      <c r="D22" s="74" t="s">
        <v>256</v>
      </c>
      <c r="E22" s="74" t="s">
        <v>5</v>
      </c>
      <c r="F22" s="75" t="s">
        <v>257</v>
      </c>
      <c r="G22" s="75" t="s">
        <v>47</v>
      </c>
      <c r="H22" s="92"/>
      <c r="I22" s="59">
        <v>4.6307870370370374E-2</v>
      </c>
      <c r="J22" s="77">
        <f>((2-(I22/$D$1))*1000)</f>
        <v>628.85538039753249</v>
      </c>
      <c r="K22" s="68"/>
      <c r="L22" s="61"/>
      <c r="M22" s="61"/>
      <c r="N22" s="61"/>
      <c r="O22" s="61"/>
      <c r="P22" s="61"/>
      <c r="Q22" s="61"/>
      <c r="R22" s="61"/>
      <c r="S22" s="61"/>
    </row>
    <row r="23" spans="1:19">
      <c r="A23" s="84">
        <v>10</v>
      </c>
      <c r="B23" s="85">
        <v>697</v>
      </c>
      <c r="C23" s="74" t="s">
        <v>53</v>
      </c>
      <c r="D23" s="86" t="s">
        <v>5</v>
      </c>
      <c r="E23" s="104">
        <v>1990</v>
      </c>
      <c r="F23" s="74" t="s">
        <v>47</v>
      </c>
      <c r="G23" s="74" t="s">
        <v>42</v>
      </c>
      <c r="H23" s="96"/>
      <c r="I23" s="56">
        <v>3.1863425925925927E-2</v>
      </c>
      <c r="J23" s="77">
        <f>((2-(I23/$A$1))*1000)</f>
        <v>512.69584008643983</v>
      </c>
      <c r="K23" s="68"/>
      <c r="L23" s="61"/>
      <c r="M23" s="61"/>
      <c r="N23" s="61"/>
      <c r="O23" s="61"/>
      <c r="P23" s="61"/>
      <c r="Q23" s="61"/>
      <c r="R23" s="61"/>
      <c r="S23" s="61"/>
    </row>
    <row r="24" spans="1:19">
      <c r="A24" s="78">
        <v>20</v>
      </c>
      <c r="B24" s="73">
        <v>54</v>
      </c>
      <c r="C24" s="74" t="s">
        <v>251</v>
      </c>
      <c r="D24" s="74" t="s">
        <v>229</v>
      </c>
      <c r="E24" s="74" t="s">
        <v>32</v>
      </c>
      <c r="F24" s="75" t="s">
        <v>252</v>
      </c>
      <c r="G24" s="75" t="s">
        <v>47</v>
      </c>
      <c r="H24" s="74"/>
      <c r="I24" s="59">
        <v>4.3506944444444445E-2</v>
      </c>
      <c r="J24" s="77">
        <f>((2-(I24/$D$1))*1000)</f>
        <v>711.78889650445524</v>
      </c>
      <c r="K24" s="68"/>
      <c r="L24" s="61"/>
      <c r="M24" s="61"/>
      <c r="N24" s="61"/>
      <c r="O24" s="61"/>
      <c r="P24" s="61"/>
      <c r="Q24" s="61"/>
      <c r="R24" s="61"/>
      <c r="S24" s="61"/>
    </row>
    <row r="25" spans="1:19">
      <c r="A25" s="72">
        <v>13</v>
      </c>
      <c r="B25" s="73">
        <v>53</v>
      </c>
      <c r="C25" s="74" t="s">
        <v>412</v>
      </c>
      <c r="D25" s="75" t="s">
        <v>32</v>
      </c>
      <c r="E25" s="76">
        <v>32538</v>
      </c>
      <c r="F25" s="75" t="s">
        <v>47</v>
      </c>
      <c r="G25" s="74" t="s">
        <v>32</v>
      </c>
      <c r="H25" s="59">
        <v>5.244212962962963E-2</v>
      </c>
      <c r="I25" s="77">
        <f>((2-(H25/$J$1))*1000)</f>
        <v>514.42622950819646</v>
      </c>
      <c r="J25" s="68"/>
      <c r="K25" s="68"/>
      <c r="L25" s="61"/>
      <c r="M25" s="61"/>
      <c r="N25" s="61"/>
      <c r="O25" s="61"/>
      <c r="P25" s="61"/>
      <c r="Q25" s="61"/>
      <c r="R25" s="61"/>
      <c r="S25" s="61"/>
    </row>
    <row r="26" spans="1:19">
      <c r="A26" s="66">
        <v>3</v>
      </c>
      <c r="B26" s="73">
        <v>23</v>
      </c>
      <c r="C26" s="68" t="s">
        <v>361</v>
      </c>
      <c r="D26" s="68" t="s">
        <v>5</v>
      </c>
      <c r="E26" s="69">
        <v>34738</v>
      </c>
      <c r="F26" s="70" t="s">
        <v>47</v>
      </c>
      <c r="G26" s="68"/>
      <c r="H26" s="58">
        <v>2.5462962962962961E-3</v>
      </c>
      <c r="I26" s="58">
        <v>1.34375E-2</v>
      </c>
      <c r="J26" s="57">
        <f>I26-H26</f>
        <v>1.0891203703703703E-2</v>
      </c>
      <c r="K26" s="57">
        <v>3.577546296296296E-2</v>
      </c>
      <c r="L26" s="57">
        <f>K26-I26</f>
        <v>2.2337962962962962E-2</v>
      </c>
      <c r="M26" s="57">
        <f>N26-K26</f>
        <v>9.490740740740744E-3</v>
      </c>
      <c r="N26" s="57">
        <v>4.5266203703703704E-2</v>
      </c>
      <c r="O26" s="57">
        <f>N26-H26</f>
        <v>4.2719907407407408E-2</v>
      </c>
      <c r="P26" s="71">
        <f>((2-(O26/$G$1))*1000)</f>
        <v>869.87140232700551</v>
      </c>
      <c r="Q26" s="61"/>
      <c r="R26" s="61"/>
      <c r="S26" s="61"/>
    </row>
    <row r="27" spans="1:19">
      <c r="A27" s="72">
        <v>10</v>
      </c>
      <c r="B27" s="73">
        <v>38</v>
      </c>
      <c r="C27" s="74" t="s">
        <v>361</v>
      </c>
      <c r="D27" s="75" t="s">
        <v>5</v>
      </c>
      <c r="E27" s="76">
        <v>34913</v>
      </c>
      <c r="F27" s="75" t="s">
        <v>47</v>
      </c>
      <c r="G27" s="74"/>
      <c r="H27" s="59">
        <v>4.8344907407407406E-2</v>
      </c>
      <c r="I27" s="77">
        <f>((2-(H27/$J$1))*1000)</f>
        <v>630.49180327868839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1:19">
      <c r="A28" s="78">
        <v>33</v>
      </c>
      <c r="B28" s="73">
        <v>37</v>
      </c>
      <c r="C28" s="74" t="s">
        <v>260</v>
      </c>
      <c r="D28" s="74" t="s">
        <v>261</v>
      </c>
      <c r="E28" s="74" t="s">
        <v>5</v>
      </c>
      <c r="F28" s="75" t="s">
        <v>262</v>
      </c>
      <c r="G28" s="75" t="s">
        <v>47</v>
      </c>
      <c r="H28" s="74"/>
      <c r="I28" s="59">
        <v>4.8749999999999995E-2</v>
      </c>
      <c r="J28" s="71">
        <f>((2-(I28/$D$1))*1000)</f>
        <v>556.545579163811</v>
      </c>
      <c r="K28" s="61"/>
      <c r="L28" s="61"/>
      <c r="M28" s="61"/>
      <c r="N28" s="61"/>
      <c r="O28" s="61"/>
      <c r="P28" s="61"/>
      <c r="Q28" s="61"/>
      <c r="R28" s="61"/>
      <c r="S28" s="61"/>
    </row>
    <row r="29" spans="1:19">
      <c r="A29" s="84">
        <v>5</v>
      </c>
      <c r="B29" s="91">
        <v>535</v>
      </c>
      <c r="C29" s="74" t="s">
        <v>103</v>
      </c>
      <c r="D29" s="74" t="s">
        <v>5</v>
      </c>
      <c r="E29" s="75">
        <v>1967</v>
      </c>
      <c r="F29" s="74" t="s">
        <v>47</v>
      </c>
      <c r="G29" s="74" t="s">
        <v>42</v>
      </c>
      <c r="H29" s="74"/>
      <c r="I29" s="56">
        <v>2.0833333333333332E-2</v>
      </c>
      <c r="J29" s="108">
        <v>0.1292824074074074</v>
      </c>
      <c r="K29" s="109">
        <f>J29-I29</f>
        <v>0.10844907407407407</v>
      </c>
      <c r="L29" s="71">
        <f>((2-(K29/$B$1))*1000)</f>
        <v>328.57652515162351</v>
      </c>
      <c r="M29" s="61"/>
      <c r="N29" s="61"/>
      <c r="O29" s="61"/>
      <c r="P29" s="61"/>
      <c r="Q29" s="61"/>
      <c r="R29" s="61"/>
      <c r="S29" s="61"/>
    </row>
    <row r="30" spans="1:19">
      <c r="A30" s="66">
        <v>8</v>
      </c>
      <c r="B30" s="73">
        <v>17</v>
      </c>
      <c r="C30" s="68" t="s">
        <v>103</v>
      </c>
      <c r="D30" s="68" t="s">
        <v>5</v>
      </c>
      <c r="E30" s="69">
        <v>24814</v>
      </c>
      <c r="F30" s="70" t="s">
        <v>47</v>
      </c>
      <c r="G30" s="68"/>
      <c r="H30" s="58">
        <v>1.8518518518518517E-3</v>
      </c>
      <c r="I30" s="58"/>
      <c r="J30" s="57"/>
      <c r="K30" s="57"/>
      <c r="L30" s="57"/>
      <c r="M30" s="57"/>
      <c r="N30" s="61"/>
      <c r="O30" s="57" t="s">
        <v>11</v>
      </c>
      <c r="P30" s="61"/>
      <c r="Q30" s="61"/>
      <c r="R30" s="61"/>
      <c r="S30" s="61"/>
    </row>
    <row r="31" spans="1:19">
      <c r="A31" s="78">
        <v>39</v>
      </c>
      <c r="B31" s="73">
        <v>39</v>
      </c>
      <c r="C31" s="74" t="s">
        <v>260</v>
      </c>
      <c r="D31" s="74" t="s">
        <v>221</v>
      </c>
      <c r="E31" s="74" t="s">
        <v>5</v>
      </c>
      <c r="F31" s="75" t="s">
        <v>267</v>
      </c>
      <c r="G31" s="75" t="s">
        <v>47</v>
      </c>
      <c r="H31" s="74"/>
      <c r="I31" s="59">
        <v>6.0613425925925925E-2</v>
      </c>
      <c r="J31" s="71">
        <f>((2-(I31/$D$1))*1000)</f>
        <v>205.27758738862235</v>
      </c>
      <c r="K31" s="61"/>
      <c r="L31" s="61"/>
      <c r="M31" s="61"/>
      <c r="N31" s="61"/>
      <c r="O31" s="61"/>
      <c r="P31" s="61"/>
      <c r="Q31" s="61"/>
      <c r="R31" s="61"/>
      <c r="S31" s="61"/>
    </row>
    <row r="32" spans="1:19">
      <c r="A32" s="84">
        <v>26</v>
      </c>
      <c r="B32" s="85">
        <v>606</v>
      </c>
      <c r="C32" s="74" t="s">
        <v>57</v>
      </c>
      <c r="D32" s="86" t="s">
        <v>5</v>
      </c>
      <c r="E32" s="104">
        <v>1987</v>
      </c>
      <c r="F32" s="74" t="s">
        <v>47</v>
      </c>
      <c r="G32" s="74" t="s">
        <v>42</v>
      </c>
      <c r="H32" s="88"/>
      <c r="I32" s="56">
        <v>4.4733796296296292E-2</v>
      </c>
      <c r="J32" s="71">
        <v>20</v>
      </c>
      <c r="K32" s="61"/>
      <c r="L32" s="61"/>
      <c r="M32" s="61"/>
      <c r="N32" s="61"/>
      <c r="O32" s="61"/>
      <c r="P32" s="61"/>
      <c r="Q32" s="61"/>
      <c r="R32" s="61"/>
      <c r="S32" s="61"/>
    </row>
    <row r="33" spans="1:19">
      <c r="A33" s="118">
        <v>16</v>
      </c>
      <c r="B33" s="83">
        <v>1</v>
      </c>
      <c r="C33" s="99" t="s">
        <v>247</v>
      </c>
      <c r="D33" s="99" t="s">
        <v>230</v>
      </c>
      <c r="E33" s="99" t="s">
        <v>5</v>
      </c>
      <c r="F33" s="100" t="s">
        <v>248</v>
      </c>
      <c r="G33" s="100" t="s">
        <v>47</v>
      </c>
      <c r="H33" s="99"/>
      <c r="I33" s="102">
        <v>4.2418981481481481E-2</v>
      </c>
      <c r="J33" s="71">
        <f>((2-(I33/$D$1))*1000)</f>
        <v>744.00274160383844</v>
      </c>
      <c r="K33" s="61"/>
      <c r="L33" s="61"/>
      <c r="M33" s="61"/>
      <c r="N33" s="61"/>
      <c r="O33" s="61"/>
      <c r="P33" s="61"/>
      <c r="Q33" s="61"/>
      <c r="R33" s="61"/>
      <c r="S33" s="61"/>
    </row>
    <row r="34" spans="1:19">
      <c r="A34" s="84">
        <v>2</v>
      </c>
      <c r="B34" s="85">
        <v>602</v>
      </c>
      <c r="C34" s="74" t="s">
        <v>50</v>
      </c>
      <c r="D34" s="86" t="s">
        <v>5</v>
      </c>
      <c r="E34" s="104">
        <v>1987</v>
      </c>
      <c r="F34" s="74" t="s">
        <v>47</v>
      </c>
      <c r="G34" s="74" t="s">
        <v>42</v>
      </c>
      <c r="H34" s="88"/>
      <c r="I34" s="56">
        <v>2.5949074074074072E-2</v>
      </c>
      <c r="J34" s="77">
        <f>((2-(I34/$A$1))*1000)</f>
        <v>788.76283090221523</v>
      </c>
      <c r="K34" s="61"/>
      <c r="L34" s="61"/>
      <c r="M34" s="61"/>
      <c r="N34" s="61"/>
      <c r="O34" s="61"/>
      <c r="P34" s="61"/>
      <c r="Q34" s="61"/>
      <c r="R34" s="61"/>
      <c r="S34" s="61"/>
    </row>
    <row r="35" spans="1:19">
      <c r="A35" s="78">
        <v>5</v>
      </c>
      <c r="B35" s="73">
        <v>49</v>
      </c>
      <c r="C35" s="74" t="s">
        <v>223</v>
      </c>
      <c r="D35" s="74" t="s">
        <v>232</v>
      </c>
      <c r="E35" s="74" t="s">
        <v>5</v>
      </c>
      <c r="F35" s="75" t="s">
        <v>233</v>
      </c>
      <c r="G35" s="75" t="s">
        <v>47</v>
      </c>
      <c r="H35" s="74" t="s">
        <v>231</v>
      </c>
      <c r="I35" s="59">
        <v>3.8703703703703705E-2</v>
      </c>
      <c r="J35" s="77">
        <f>((2-(I35/$D$1))*1000)</f>
        <v>854.00959561343393</v>
      </c>
      <c r="K35" s="68"/>
      <c r="L35" s="68"/>
      <c r="M35" s="68"/>
      <c r="N35" s="68"/>
      <c r="O35" s="68"/>
      <c r="P35" s="61"/>
      <c r="Q35" s="61"/>
      <c r="R35" s="61"/>
      <c r="S35" s="61"/>
    </row>
    <row r="36" spans="1:19">
      <c r="A36" s="72">
        <v>4</v>
      </c>
      <c r="B36" s="73">
        <v>49</v>
      </c>
      <c r="C36" s="74" t="s">
        <v>408</v>
      </c>
      <c r="D36" s="75" t="s">
        <v>5</v>
      </c>
      <c r="E36" s="76">
        <v>26785</v>
      </c>
      <c r="F36" s="75" t="s">
        <v>47</v>
      </c>
      <c r="G36" s="74" t="s">
        <v>41</v>
      </c>
      <c r="H36" s="59">
        <v>4.0960648148148149E-2</v>
      </c>
      <c r="I36" s="77">
        <f>((2-(H36/$J$1))*1000)</f>
        <v>839.67213114754077</v>
      </c>
      <c r="J36" s="68"/>
      <c r="K36" s="68"/>
      <c r="L36" s="68"/>
      <c r="M36" s="68"/>
      <c r="N36" s="68"/>
      <c r="O36" s="68"/>
      <c r="P36" s="61"/>
      <c r="Q36" s="61"/>
      <c r="R36" s="61"/>
      <c r="S36" s="61"/>
    </row>
    <row r="37" spans="1:19">
      <c r="A37" s="84">
        <v>2</v>
      </c>
      <c r="B37" s="85">
        <v>707</v>
      </c>
      <c r="C37" s="74" t="s">
        <v>44</v>
      </c>
      <c r="D37" s="86" t="s">
        <v>5</v>
      </c>
      <c r="E37" s="104">
        <v>2007</v>
      </c>
      <c r="F37" s="74" t="s">
        <v>43</v>
      </c>
      <c r="G37" s="74" t="s">
        <v>42</v>
      </c>
      <c r="H37" s="88" t="s">
        <v>45</v>
      </c>
      <c r="I37" s="108">
        <v>3.4317129629629628E-2</v>
      </c>
      <c r="J37" s="71">
        <f>((2-(I37/$A$1))*1000)</f>
        <v>398.16315505132383</v>
      </c>
      <c r="K37" s="61"/>
      <c r="L37" s="61"/>
      <c r="M37" s="61"/>
      <c r="N37" s="61"/>
      <c r="O37" s="61"/>
      <c r="P37" s="61"/>
      <c r="Q37" s="61"/>
      <c r="R37" s="61"/>
      <c r="S37" s="61"/>
    </row>
    <row r="38" spans="1:19">
      <c r="A38" s="72">
        <v>1</v>
      </c>
      <c r="B38" s="73">
        <v>65</v>
      </c>
      <c r="C38" s="74" t="s">
        <v>44</v>
      </c>
      <c r="D38" s="75" t="s">
        <v>5</v>
      </c>
      <c r="E38" s="76">
        <v>39192</v>
      </c>
      <c r="F38" s="75" t="s">
        <v>43</v>
      </c>
      <c r="G38" s="74"/>
      <c r="H38" s="59">
        <v>5.5787037037037031E-2</v>
      </c>
      <c r="I38" s="71">
        <f>((2-(H38/$J$1))*1000)</f>
        <v>419.67213114754111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>
      <c r="A39" s="78">
        <v>8</v>
      </c>
      <c r="B39" s="73">
        <v>151</v>
      </c>
      <c r="C39" s="74" t="s">
        <v>236</v>
      </c>
      <c r="D39" s="74" t="s">
        <v>237</v>
      </c>
      <c r="E39" s="74" t="s">
        <v>0</v>
      </c>
      <c r="F39" s="75" t="s">
        <v>238</v>
      </c>
      <c r="G39" s="75" t="s">
        <v>47</v>
      </c>
      <c r="H39" s="74" t="s">
        <v>239</v>
      </c>
      <c r="I39" s="102">
        <v>3.9965277777777773E-2</v>
      </c>
      <c r="J39" s="71">
        <f>((2-(I39/$D$1))*1000)</f>
        <v>816.65524331734082</v>
      </c>
      <c r="K39" s="61"/>
      <c r="L39" s="61"/>
      <c r="M39" s="61"/>
      <c r="N39" s="61"/>
      <c r="O39" s="61"/>
      <c r="P39" s="61"/>
      <c r="Q39" s="61"/>
      <c r="R39" s="61"/>
      <c r="S39" s="61"/>
    </row>
    <row r="40" spans="1:19">
      <c r="A40" s="72">
        <v>11</v>
      </c>
      <c r="B40" s="73">
        <v>70</v>
      </c>
      <c r="C40" s="74" t="s">
        <v>411</v>
      </c>
      <c r="D40" s="75" t="s">
        <v>0</v>
      </c>
      <c r="E40" s="76">
        <v>31353</v>
      </c>
      <c r="F40" s="75" t="s">
        <v>47</v>
      </c>
      <c r="G40" s="74"/>
      <c r="H40" s="59">
        <v>4.8425925925925928E-2</v>
      </c>
      <c r="I40" s="71">
        <f>((2-(H40/$J$1))*1000)</f>
        <v>628.19672131147524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</row>
    <row r="42" spans="1:19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  <row r="43" spans="1:19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1:19">
      <c r="A44" s="78">
        <v>9</v>
      </c>
      <c r="B44" s="73">
        <v>131</v>
      </c>
      <c r="C44" s="74" t="s">
        <v>240</v>
      </c>
      <c r="D44" s="74" t="s">
        <v>241</v>
      </c>
      <c r="E44" s="74" t="s">
        <v>0</v>
      </c>
      <c r="F44" s="75" t="s">
        <v>242</v>
      </c>
      <c r="G44" s="75" t="s">
        <v>47</v>
      </c>
      <c r="H44" s="74" t="s">
        <v>243</v>
      </c>
      <c r="I44" s="59">
        <v>3.9988425925925927E-2</v>
      </c>
      <c r="J44" s="71">
        <f>((2-(I44/$D$1))*1000)</f>
        <v>815.96984235777927</v>
      </c>
      <c r="K44" s="61"/>
      <c r="L44" s="61"/>
      <c r="M44" s="61"/>
      <c r="N44" s="61"/>
      <c r="O44" s="61"/>
      <c r="P44" s="61"/>
      <c r="Q44" s="61"/>
      <c r="R44" s="61"/>
      <c r="S44" s="61"/>
    </row>
    <row r="45" spans="1:19">
      <c r="A45" s="66">
        <v>2</v>
      </c>
      <c r="B45" s="103">
        <v>123</v>
      </c>
      <c r="C45" s="68" t="s">
        <v>380</v>
      </c>
      <c r="D45" s="68" t="s">
        <v>0</v>
      </c>
      <c r="E45" s="69">
        <v>24956</v>
      </c>
      <c r="F45" s="70" t="s">
        <v>47</v>
      </c>
      <c r="G45" s="68" t="s">
        <v>243</v>
      </c>
      <c r="H45" s="58">
        <v>9.6064814814814815E-3</v>
      </c>
      <c r="I45" s="58">
        <v>2.837962962962963E-2</v>
      </c>
      <c r="J45" s="57">
        <f>I45-H45</f>
        <v>1.877314814814815E-2</v>
      </c>
      <c r="K45" s="57">
        <v>7.7303240740740742E-2</v>
      </c>
      <c r="L45" s="57">
        <f>K45-I45</f>
        <v>4.8923611111111112E-2</v>
      </c>
      <c r="M45" s="57">
        <f>N45-K45</f>
        <v>2.1597222222222212E-2</v>
      </c>
      <c r="N45" s="82">
        <v>9.8900462962962954E-2</v>
      </c>
      <c r="O45" s="82">
        <f>N45-H45</f>
        <v>8.9293981481481474E-2</v>
      </c>
      <c r="P45" s="71">
        <f>((2-(O45/$H$1))*1000)</f>
        <v>857.88304959289439</v>
      </c>
      <c r="Q45" s="61"/>
      <c r="R45" s="61"/>
      <c r="S45" s="61"/>
    </row>
    <row r="46" spans="1:19">
      <c r="A46" s="78">
        <v>2</v>
      </c>
      <c r="B46" s="103">
        <v>242</v>
      </c>
      <c r="C46" s="68" t="s">
        <v>335</v>
      </c>
      <c r="D46" s="68" t="s">
        <v>246</v>
      </c>
      <c r="E46" s="68" t="s">
        <v>5</v>
      </c>
      <c r="F46" s="70" t="s">
        <v>336</v>
      </c>
      <c r="G46" s="70" t="s">
        <v>47</v>
      </c>
      <c r="H46" s="68" t="s">
        <v>98</v>
      </c>
      <c r="I46" s="58">
        <v>4.5590277777777778E-2</v>
      </c>
      <c r="J46" s="57">
        <v>9.7129629629629635E-2</v>
      </c>
      <c r="K46" s="71">
        <f>((2-(J46/$E$1))*1000)</f>
        <v>756.00355766380051</v>
      </c>
      <c r="L46" s="61"/>
      <c r="M46" s="61"/>
      <c r="N46" s="61"/>
      <c r="O46" s="61"/>
      <c r="P46" s="61"/>
      <c r="Q46" s="61"/>
      <c r="R46" s="61"/>
      <c r="S46" s="61"/>
    </row>
    <row r="47" spans="1:19">
      <c r="A47" s="72">
        <v>1</v>
      </c>
      <c r="B47" s="103">
        <v>126</v>
      </c>
      <c r="C47" s="74" t="s">
        <v>424</v>
      </c>
      <c r="D47" s="70" t="s">
        <v>5</v>
      </c>
      <c r="E47" s="69">
        <v>24116</v>
      </c>
      <c r="F47" s="75" t="s">
        <v>47</v>
      </c>
      <c r="G47" s="68"/>
      <c r="H47" s="58">
        <v>5.1504629629629629E-2</v>
      </c>
      <c r="I47" s="58">
        <v>0.10832175925925926</v>
      </c>
      <c r="J47" s="71">
        <f>((2-(I47/$K$1))*1000)</f>
        <v>850.66928650374552</v>
      </c>
      <c r="K47" s="61"/>
      <c r="L47" s="61"/>
      <c r="M47" s="61"/>
      <c r="N47" s="61"/>
      <c r="O47" s="61"/>
      <c r="P47" s="61"/>
      <c r="Q47" s="61"/>
      <c r="R47" s="61"/>
      <c r="S47" s="61"/>
    </row>
    <row r="48" spans="1:19">
      <c r="A48" s="84">
        <v>2</v>
      </c>
      <c r="B48" s="91">
        <v>429</v>
      </c>
      <c r="C48" s="74" t="s">
        <v>97</v>
      </c>
      <c r="D48" s="74" t="s">
        <v>5</v>
      </c>
      <c r="E48" s="75">
        <v>1966</v>
      </c>
      <c r="F48" s="74" t="s">
        <v>47</v>
      </c>
      <c r="G48" s="74" t="s">
        <v>42</v>
      </c>
      <c r="H48" s="74" t="s">
        <v>98</v>
      </c>
      <c r="I48" s="56">
        <v>2.0833333333333332E-2</v>
      </c>
      <c r="J48" s="108">
        <v>0.10900462962962963</v>
      </c>
      <c r="K48" s="109">
        <f>J48-I48</f>
        <v>8.8171296296296303E-2</v>
      </c>
      <c r="L48" s="71">
        <f>((2-(K48/$B$1))*1000)</f>
        <v>641.09882268997501</v>
      </c>
      <c r="M48" s="61"/>
      <c r="N48" s="61"/>
      <c r="O48" s="61"/>
      <c r="P48" s="61"/>
      <c r="Q48" s="61"/>
      <c r="R48" s="61"/>
      <c r="S48" s="61"/>
    </row>
    <row r="49" spans="1:19">
      <c r="A49" s="78">
        <v>5</v>
      </c>
      <c r="B49" s="103">
        <v>201</v>
      </c>
      <c r="C49" s="68" t="s">
        <v>332</v>
      </c>
      <c r="D49" s="68" t="s">
        <v>333</v>
      </c>
      <c r="E49" s="68" t="s">
        <v>5</v>
      </c>
      <c r="F49" s="70" t="s">
        <v>334</v>
      </c>
      <c r="G49" s="70" t="s">
        <v>46</v>
      </c>
      <c r="H49" s="68"/>
      <c r="I49" s="58">
        <v>5.1875000000000004E-2</v>
      </c>
      <c r="J49" s="57">
        <v>0.11172453703703704</v>
      </c>
      <c r="K49" s="71">
        <f>((2-(J49/$E$1))*1000)</f>
        <v>569.07797213163326</v>
      </c>
      <c r="L49" s="61"/>
      <c r="M49" s="61"/>
      <c r="N49" s="61"/>
      <c r="O49" s="61"/>
      <c r="P49" s="61"/>
      <c r="Q49" s="61"/>
      <c r="R49" s="61"/>
      <c r="S49" s="61"/>
    </row>
    <row r="50" spans="1:19">
      <c r="A50" s="72">
        <v>1</v>
      </c>
      <c r="B50" s="103">
        <v>177</v>
      </c>
      <c r="C50" s="68" t="s">
        <v>423</v>
      </c>
      <c r="D50" s="70" t="s">
        <v>5</v>
      </c>
      <c r="E50" s="69">
        <v>29511</v>
      </c>
      <c r="F50" s="70" t="s">
        <v>46</v>
      </c>
      <c r="G50" s="68"/>
      <c r="H50" s="58">
        <v>5.1122685185185181E-2</v>
      </c>
      <c r="I50" s="58">
        <v>0.10682870370370372</v>
      </c>
      <c r="J50" s="71">
        <f>((2-(I50/$K$1))*1000)</f>
        <v>866.51111384010778</v>
      </c>
      <c r="K50" s="61"/>
      <c r="L50" s="61"/>
      <c r="M50" s="61"/>
      <c r="N50" s="61"/>
      <c r="O50" s="61"/>
      <c r="P50" s="61"/>
      <c r="Q50" s="61"/>
      <c r="R50" s="61"/>
      <c r="S50" s="61"/>
    </row>
    <row r="51" spans="1:19">
      <c r="A51" s="78">
        <v>2</v>
      </c>
      <c r="B51" s="103">
        <v>234</v>
      </c>
      <c r="C51" s="68" t="s">
        <v>303</v>
      </c>
      <c r="D51" s="68" t="s">
        <v>329</v>
      </c>
      <c r="E51" s="68" t="s">
        <v>0</v>
      </c>
      <c r="F51" s="70" t="s">
        <v>330</v>
      </c>
      <c r="G51" s="70" t="s">
        <v>46</v>
      </c>
      <c r="H51" s="68" t="s">
        <v>305</v>
      </c>
      <c r="I51" s="58">
        <v>3.9768518518518516E-2</v>
      </c>
      <c r="J51" s="57">
        <v>8.3611111111111122E-2</v>
      </c>
      <c r="K51" s="71">
        <f>((2-(J51/$E$1))*1000)</f>
        <v>929.14319596798077</v>
      </c>
      <c r="L51" s="61"/>
      <c r="M51" s="61"/>
      <c r="N51" s="61"/>
      <c r="O51" s="61"/>
      <c r="P51" s="61"/>
      <c r="Q51" s="61"/>
      <c r="R51" s="61"/>
      <c r="S51" s="61"/>
    </row>
    <row r="52" spans="1:19">
      <c r="A52" s="72">
        <v>1</v>
      </c>
      <c r="B52" s="103">
        <v>128</v>
      </c>
      <c r="C52" s="74" t="s">
        <v>422</v>
      </c>
      <c r="D52" s="70" t="s">
        <v>0</v>
      </c>
      <c r="E52" s="69">
        <v>30039</v>
      </c>
      <c r="F52" s="68"/>
      <c r="G52" s="75"/>
      <c r="H52" s="58">
        <v>4.6539351851851853E-2</v>
      </c>
      <c r="I52" s="58">
        <v>9.8206018518518512E-2</v>
      </c>
      <c r="J52" s="71">
        <f>((2-(I52/$K$1))*1000)</f>
        <v>958.00073682917855</v>
      </c>
      <c r="K52" s="61"/>
      <c r="L52" s="61"/>
      <c r="M52" s="61"/>
      <c r="N52" s="61"/>
      <c r="O52" s="61"/>
      <c r="P52" s="61"/>
      <c r="Q52" s="61"/>
      <c r="R52" s="61"/>
      <c r="S52" s="61"/>
    </row>
    <row r="53" spans="1:19">
      <c r="A53" s="66">
        <v>6</v>
      </c>
      <c r="B53" s="73">
        <v>24</v>
      </c>
      <c r="C53" s="68" t="s">
        <v>363</v>
      </c>
      <c r="D53" s="68" t="s">
        <v>0</v>
      </c>
      <c r="E53" s="69">
        <v>30039</v>
      </c>
      <c r="F53" s="70" t="s">
        <v>47</v>
      </c>
      <c r="G53" s="68" t="s">
        <v>305</v>
      </c>
      <c r="H53" s="58">
        <v>2.6620370370370374E-3</v>
      </c>
      <c r="I53" s="58">
        <v>1.3460648148148147E-2</v>
      </c>
      <c r="J53" s="57">
        <f>I53-H53</f>
        <v>1.079861111111111E-2</v>
      </c>
      <c r="K53" s="57">
        <v>3.7997685185185183E-2</v>
      </c>
      <c r="L53" s="57">
        <f>K53-I53</f>
        <v>2.4537037037037038E-2</v>
      </c>
      <c r="M53" s="57">
        <f>N53-K53</f>
        <v>1.0011574074074076E-2</v>
      </c>
      <c r="N53" s="57">
        <v>4.8009259259259258E-2</v>
      </c>
      <c r="O53" s="57">
        <f>N53-H53</f>
        <v>4.5347222222222219E-2</v>
      </c>
      <c r="P53" s="71">
        <f>((2-(O53/$G$1))*1000)</f>
        <v>800.36742192284134</v>
      </c>
      <c r="Q53" s="61"/>
      <c r="R53" s="61"/>
      <c r="S53" s="61"/>
    </row>
    <row r="54" spans="1:19">
      <c r="A54" s="84">
        <v>21</v>
      </c>
      <c r="B54" s="85">
        <v>693</v>
      </c>
      <c r="C54" s="74" t="s">
        <v>55</v>
      </c>
      <c r="D54" s="86" t="s">
        <v>0</v>
      </c>
      <c r="E54" s="104">
        <v>1982</v>
      </c>
      <c r="F54" s="74" t="s">
        <v>47</v>
      </c>
      <c r="G54" s="74" t="s">
        <v>42</v>
      </c>
      <c r="H54" s="88" t="s">
        <v>56</v>
      </c>
      <c r="I54" s="56">
        <v>3.9756944444444449E-2</v>
      </c>
      <c r="J54" s="71">
        <f>((2-(I54/$A$1))*1000)</f>
        <v>144.24635332252822</v>
      </c>
      <c r="K54" s="61"/>
      <c r="L54" s="61"/>
      <c r="M54" s="61"/>
      <c r="N54" s="61"/>
      <c r="O54" s="61"/>
      <c r="P54" s="61"/>
      <c r="Q54" s="61"/>
      <c r="R54" s="61"/>
      <c r="S54" s="61"/>
    </row>
    <row r="55" spans="1:19">
      <c r="A55" s="78">
        <v>29</v>
      </c>
      <c r="B55" s="73">
        <v>42</v>
      </c>
      <c r="C55" s="74" t="s">
        <v>258</v>
      </c>
      <c r="D55" s="74" t="s">
        <v>241</v>
      </c>
      <c r="E55" s="74" t="s">
        <v>5</v>
      </c>
      <c r="F55" s="75" t="s">
        <v>259</v>
      </c>
      <c r="G55" s="75" t="s">
        <v>47</v>
      </c>
      <c r="H55" s="74"/>
      <c r="I55" s="59">
        <v>4.6319444444444441E-2</v>
      </c>
      <c r="J55" s="77">
        <f>((2-(I55/$D$1))*1000)</f>
        <v>628.51267991775205</v>
      </c>
      <c r="K55" s="61"/>
      <c r="L55" s="61"/>
      <c r="M55" s="61"/>
      <c r="N55" s="61"/>
      <c r="O55" s="61"/>
      <c r="P55" s="61"/>
      <c r="Q55" s="61"/>
      <c r="R55" s="61"/>
      <c r="S55" s="61"/>
    </row>
    <row r="56" spans="1:19">
      <c r="A56" s="84">
        <v>4</v>
      </c>
      <c r="B56" s="91">
        <v>434</v>
      </c>
      <c r="C56" s="74" t="s">
        <v>102</v>
      </c>
      <c r="D56" s="74" t="s">
        <v>5</v>
      </c>
      <c r="E56" s="75">
        <v>1963</v>
      </c>
      <c r="F56" s="74" t="s">
        <v>47</v>
      </c>
      <c r="G56" s="74" t="s">
        <v>42</v>
      </c>
      <c r="H56" s="74"/>
      <c r="I56" s="56">
        <v>2.0833333333333332E-2</v>
      </c>
      <c r="J56" s="56">
        <v>0.12644675925925927</v>
      </c>
      <c r="K56" s="109">
        <f>J56-I56</f>
        <v>0.10561342592592594</v>
      </c>
      <c r="L56" s="71">
        <f>((2-(K56/$B$1))*1000)</f>
        <v>372.27970032108448</v>
      </c>
      <c r="M56" s="61"/>
      <c r="N56" s="61"/>
      <c r="O56" s="61"/>
      <c r="P56" s="61"/>
      <c r="Q56" s="61"/>
      <c r="R56" s="61"/>
      <c r="S56" s="61"/>
    </row>
    <row r="57" spans="1:19">
      <c r="A57" s="78">
        <v>4</v>
      </c>
      <c r="B57" s="103">
        <v>396</v>
      </c>
      <c r="C57" s="80" t="s">
        <v>331</v>
      </c>
      <c r="D57" s="80" t="s">
        <v>241</v>
      </c>
      <c r="E57" s="80" t="s">
        <v>5</v>
      </c>
      <c r="F57" s="140">
        <v>27986</v>
      </c>
      <c r="G57" s="111" t="s">
        <v>46</v>
      </c>
      <c r="H57" s="68"/>
      <c r="I57" s="58">
        <v>4.6689814814814816E-2</v>
      </c>
      <c r="J57" s="58">
        <v>9.6307870370370363E-2</v>
      </c>
      <c r="K57" s="77">
        <f>((2-(J57/$E$1))*1000)</f>
        <v>766.52831307441431</v>
      </c>
      <c r="L57" s="68"/>
      <c r="M57" s="68"/>
      <c r="N57" s="68"/>
      <c r="O57" s="68"/>
      <c r="P57" s="61"/>
      <c r="Q57" s="61"/>
      <c r="R57" s="61"/>
      <c r="S57" s="61"/>
    </row>
    <row r="58" spans="1:19">
      <c r="A58" s="84">
        <v>6</v>
      </c>
      <c r="B58" s="85">
        <v>151</v>
      </c>
      <c r="C58" s="68" t="s">
        <v>52</v>
      </c>
      <c r="D58" s="141" t="s">
        <v>5</v>
      </c>
      <c r="E58" s="68">
        <v>1976</v>
      </c>
      <c r="F58" s="68" t="s">
        <v>47</v>
      </c>
      <c r="G58" s="68" t="s">
        <v>42</v>
      </c>
      <c r="H58" s="142"/>
      <c r="I58" s="56">
        <v>2.8738425925925928E-2</v>
      </c>
      <c r="J58" s="77">
        <f>((2-(I58/$A$1))*1000)</f>
        <v>658.56293895191789</v>
      </c>
      <c r="K58" s="68"/>
      <c r="L58" s="68"/>
      <c r="M58" s="68"/>
      <c r="N58" s="68"/>
      <c r="O58" s="68"/>
      <c r="P58" s="61"/>
      <c r="Q58" s="61"/>
      <c r="R58" s="61"/>
      <c r="S58" s="61"/>
    </row>
    <row r="59" spans="1:19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</row>
    <row r="60" spans="1:19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  <row r="61" spans="1:19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</row>
    <row r="62" spans="1:19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</row>
    <row r="63" spans="1:19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</row>
    <row r="64" spans="1:19">
      <c r="A64" s="84">
        <v>1</v>
      </c>
      <c r="B64" s="123">
        <v>42</v>
      </c>
      <c r="C64" s="68" t="s">
        <v>130</v>
      </c>
      <c r="D64" s="68" t="s">
        <v>5</v>
      </c>
      <c r="E64" s="70">
        <v>1979</v>
      </c>
      <c r="F64" s="70" t="s">
        <v>46</v>
      </c>
      <c r="G64" s="70" t="s">
        <v>42</v>
      </c>
      <c r="H64" s="89"/>
      <c r="I64" s="58">
        <v>4.1666666666666664E-2</v>
      </c>
      <c r="J64" s="93">
        <v>0.16296296296296295</v>
      </c>
      <c r="K64" s="58">
        <f>J64-I64</f>
        <v>0.12129629629629629</v>
      </c>
      <c r="L64" s="71">
        <f>((2-(K64/$C$1))*1000)</f>
        <v>1000</v>
      </c>
      <c r="M64" s="61"/>
      <c r="N64" s="61"/>
      <c r="O64" s="61"/>
      <c r="P64" s="61"/>
      <c r="Q64" s="61"/>
      <c r="R64" s="61"/>
      <c r="S64" s="61"/>
    </row>
    <row r="65" spans="1:19">
      <c r="A65" s="66">
        <v>1</v>
      </c>
      <c r="B65" s="81">
        <v>212</v>
      </c>
      <c r="C65" s="80" t="s">
        <v>130</v>
      </c>
      <c r="D65" s="80" t="s">
        <v>5</v>
      </c>
      <c r="E65" s="136">
        <v>1979</v>
      </c>
      <c r="F65" s="70" t="s">
        <v>46</v>
      </c>
      <c r="G65" s="68"/>
      <c r="H65" s="94">
        <v>1.5162037037037036E-2</v>
      </c>
      <c r="I65" s="58">
        <v>5.3391203703703705E-2</v>
      </c>
      <c r="J65" s="107">
        <f>I65-H65</f>
        <v>3.8229166666666668E-2</v>
      </c>
      <c r="K65" s="107">
        <v>0.15239583333333334</v>
      </c>
      <c r="L65" s="82">
        <f>K65-I65</f>
        <v>9.9004629629629637E-2</v>
      </c>
      <c r="M65" s="82">
        <f>N65-K65</f>
        <v>3.3472222222222209E-2</v>
      </c>
      <c r="N65" s="82">
        <v>0.18586805555555555</v>
      </c>
      <c r="O65" s="82">
        <f>N65-H65</f>
        <v>0.17070601851851852</v>
      </c>
      <c r="P65" s="61">
        <v>1000</v>
      </c>
      <c r="Q65" s="61"/>
      <c r="R65" s="61"/>
      <c r="S6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КУБКА</vt:lpstr>
      <vt:lpstr>Лист1</vt:lpstr>
      <vt:lpstr>Лист2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2022-10-31T07:30:33Z</dcterms:created>
  <dcterms:modified xsi:type="dcterms:W3CDTF">2022-11-07T10:19:56Z</dcterms:modified>
</cp:coreProperties>
</file>