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72" windowWidth="22932" windowHeight="9504"/>
  </bookViews>
  <sheets>
    <sheet name="ИТОГИ КУБКОВ" sheetId="3" r:id="rId1"/>
    <sheet name="1" sheetId="1" r:id="rId2"/>
    <sheet name="2" sheetId="2" r:id="rId3"/>
  </sheets>
  <calcPr calcId="124519" refMode="R1C1"/>
</workbook>
</file>

<file path=xl/calcChain.xml><?xml version="1.0" encoding="utf-8"?>
<calcChain xmlns="http://schemas.openxmlformats.org/spreadsheetml/2006/main">
  <c r="P130" i="3"/>
  <c r="J130"/>
  <c r="G130"/>
  <c r="P123"/>
  <c r="G123"/>
  <c r="P120"/>
  <c r="J120"/>
  <c r="P122"/>
  <c r="J122"/>
  <c r="J121"/>
  <c r="G121"/>
  <c r="P119"/>
  <c r="J119"/>
  <c r="P117"/>
  <c r="J117"/>
  <c r="G117"/>
  <c r="P118"/>
  <c r="M118"/>
  <c r="J118"/>
  <c r="Q123"/>
  <c r="Q120"/>
  <c r="Q122"/>
  <c r="Q121"/>
  <c r="Q119"/>
  <c r="Q117"/>
  <c r="Q118"/>
  <c r="P101"/>
  <c r="M101"/>
  <c r="J101"/>
  <c r="G101"/>
  <c r="P105"/>
  <c r="M105"/>
  <c r="J105"/>
  <c r="G105"/>
  <c r="Q105" s="1"/>
  <c r="J110"/>
  <c r="P102"/>
  <c r="M102"/>
  <c r="J102"/>
  <c r="G102"/>
  <c r="J107"/>
  <c r="G107"/>
  <c r="P106"/>
  <c r="J106"/>
  <c r="G106"/>
  <c r="P104"/>
  <c r="J104"/>
  <c r="G104"/>
  <c r="J108"/>
  <c r="G108"/>
  <c r="P103"/>
  <c r="M103"/>
  <c r="J103"/>
  <c r="G103"/>
  <c r="Q101"/>
  <c r="Q110"/>
  <c r="Q102"/>
  <c r="Q107"/>
  <c r="Q106"/>
  <c r="Q104"/>
  <c r="Q108"/>
  <c r="Q103"/>
  <c r="P109"/>
  <c r="J109"/>
  <c r="G109"/>
  <c r="Q109" s="1"/>
  <c r="P83"/>
  <c r="J83"/>
  <c r="G83"/>
  <c r="Q83" s="1"/>
  <c r="P64"/>
  <c r="J64"/>
  <c r="G64"/>
  <c r="P61"/>
  <c r="M61"/>
  <c r="J61"/>
  <c r="G61"/>
  <c r="M79"/>
  <c r="Q79" s="1"/>
  <c r="J79"/>
  <c r="J87"/>
  <c r="G87"/>
  <c r="J84"/>
  <c r="Q84" s="1"/>
  <c r="G84"/>
  <c r="M86"/>
  <c r="J86"/>
  <c r="J93"/>
  <c r="Q93" s="1"/>
  <c r="M81"/>
  <c r="J81"/>
  <c r="P67"/>
  <c r="J67"/>
  <c r="Q67" s="1"/>
  <c r="G67"/>
  <c r="G94"/>
  <c r="Q94" s="1"/>
  <c r="P70"/>
  <c r="J70"/>
  <c r="G70"/>
  <c r="P75"/>
  <c r="J75"/>
  <c r="G75"/>
  <c r="Q75" s="1"/>
  <c r="P69"/>
  <c r="M69"/>
  <c r="J69"/>
  <c r="G69"/>
  <c r="P88"/>
  <c r="M88"/>
  <c r="J88"/>
  <c r="G88"/>
  <c r="P80"/>
  <c r="J80"/>
  <c r="Q61"/>
  <c r="Q87"/>
  <c r="Q86"/>
  <c r="Q81"/>
  <c r="Q70"/>
  <c r="Q69"/>
  <c r="M78"/>
  <c r="J78"/>
  <c r="M82"/>
  <c r="J82"/>
  <c r="P68"/>
  <c r="M68"/>
  <c r="J68"/>
  <c r="G68"/>
  <c r="J92"/>
  <c r="G92"/>
  <c r="Q92" s="1"/>
  <c r="P71"/>
  <c r="J71"/>
  <c r="G71"/>
  <c r="M91"/>
  <c r="J91"/>
  <c r="P85"/>
  <c r="J85"/>
  <c r="P66"/>
  <c r="M66"/>
  <c r="J66"/>
  <c r="G66"/>
  <c r="P74"/>
  <c r="J74"/>
  <c r="G74"/>
  <c r="P63"/>
  <c r="M63"/>
  <c r="J63"/>
  <c r="G63"/>
  <c r="M89"/>
  <c r="J89"/>
  <c r="P76"/>
  <c r="J76"/>
  <c r="P73"/>
  <c r="J73"/>
  <c r="G73"/>
  <c r="P60"/>
  <c r="M60"/>
  <c r="J60"/>
  <c r="G60"/>
  <c r="P77"/>
  <c r="J77"/>
  <c r="P65"/>
  <c r="M65"/>
  <c r="J65"/>
  <c r="G65"/>
  <c r="J90"/>
  <c r="G90"/>
  <c r="P72"/>
  <c r="J72"/>
  <c r="G72"/>
  <c r="P62"/>
  <c r="M62"/>
  <c r="J62"/>
  <c r="G62"/>
  <c r="P46"/>
  <c r="J46"/>
  <c r="P48"/>
  <c r="J48"/>
  <c r="J50"/>
  <c r="G50"/>
  <c r="P47"/>
  <c r="J47"/>
  <c r="P44"/>
  <c r="J44"/>
  <c r="G44"/>
  <c r="J51"/>
  <c r="P43"/>
  <c r="J43"/>
  <c r="G43"/>
  <c r="P41"/>
  <c r="M41"/>
  <c r="J41"/>
  <c r="G41"/>
  <c r="J45"/>
  <c r="G45"/>
  <c r="J53"/>
  <c r="Q53" s="1"/>
  <c r="J52"/>
  <c r="Q52" s="1"/>
  <c r="P49"/>
  <c r="J49"/>
  <c r="G49"/>
  <c r="Q51"/>
  <c r="P42"/>
  <c r="M42"/>
  <c r="J42"/>
  <c r="P5"/>
  <c r="M5"/>
  <c r="J5"/>
  <c r="G5"/>
  <c r="P33"/>
  <c r="J33"/>
  <c r="P24"/>
  <c r="J24"/>
  <c r="P25"/>
  <c r="J25"/>
  <c r="J30"/>
  <c r="G30"/>
  <c r="P18"/>
  <c r="M18"/>
  <c r="J18"/>
  <c r="G18"/>
  <c r="P21"/>
  <c r="G21"/>
  <c r="P11"/>
  <c r="J11"/>
  <c r="G11"/>
  <c r="P16"/>
  <c r="J16"/>
  <c r="G16"/>
  <c r="J32"/>
  <c r="G32"/>
  <c r="P29"/>
  <c r="M29"/>
  <c r="J29"/>
  <c r="G29"/>
  <c r="P12"/>
  <c r="M12"/>
  <c r="J12"/>
  <c r="G12"/>
  <c r="P31"/>
  <c r="M31"/>
  <c r="J31"/>
  <c r="G31"/>
  <c r="P13"/>
  <c r="M13"/>
  <c r="J13"/>
  <c r="G13"/>
  <c r="P7"/>
  <c r="M7"/>
  <c r="G7"/>
  <c r="J7"/>
  <c r="P17"/>
  <c r="J17"/>
  <c r="P26"/>
  <c r="J26"/>
  <c r="Q18"/>
  <c r="Q36"/>
  <c r="Q32"/>
  <c r="J23"/>
  <c r="P23"/>
  <c r="J10"/>
  <c r="G10"/>
  <c r="P10"/>
  <c r="P35" i="1"/>
  <c r="M35" i="3"/>
  <c r="J35"/>
  <c r="P28"/>
  <c r="J28"/>
  <c r="J6"/>
  <c r="P6"/>
  <c r="M6"/>
  <c r="J20"/>
  <c r="P20"/>
  <c r="P22"/>
  <c r="J22"/>
  <c r="G34"/>
  <c r="Q34" s="1"/>
  <c r="O21" i="1"/>
  <c r="P9" i="3"/>
  <c r="G9"/>
  <c r="J9"/>
  <c r="M9"/>
  <c r="P27"/>
  <c r="J27"/>
  <c r="M8"/>
  <c r="G8"/>
  <c r="J8"/>
  <c r="P8"/>
  <c r="P19"/>
  <c r="J19"/>
  <c r="P14"/>
  <c r="G14"/>
  <c r="P15"/>
  <c r="M15"/>
  <c r="J15"/>
  <c r="P78" i="2"/>
  <c r="P71"/>
  <c r="P67"/>
  <c r="P59"/>
  <c r="P52"/>
  <c r="P5"/>
  <c r="P55"/>
  <c r="P47"/>
  <c r="P43"/>
  <c r="P36"/>
  <c r="P34"/>
  <c r="P29"/>
  <c r="P26"/>
  <c r="P23"/>
  <c r="P18"/>
  <c r="P6"/>
  <c r="P66"/>
  <c r="P45"/>
  <c r="P70"/>
  <c r="P61"/>
  <c r="P17"/>
  <c r="P4"/>
  <c r="P77"/>
  <c r="P69"/>
  <c r="P60"/>
  <c r="P64"/>
  <c r="P63"/>
  <c r="P56"/>
  <c r="P53"/>
  <c r="P51"/>
  <c r="P49"/>
  <c r="P46"/>
  <c r="P41"/>
  <c r="P35"/>
  <c r="P33"/>
  <c r="P32"/>
  <c r="P30"/>
  <c r="P27"/>
  <c r="P25"/>
  <c r="P21"/>
  <c r="P19"/>
  <c r="P16"/>
  <c r="P12"/>
  <c r="P9"/>
  <c r="P7"/>
  <c r="P3"/>
  <c r="P76"/>
  <c r="P50"/>
  <c r="P22"/>
  <c r="P68"/>
  <c r="P65"/>
  <c r="P58"/>
  <c r="P57"/>
  <c r="P54"/>
  <c r="P48"/>
  <c r="P44"/>
  <c r="P15"/>
  <c r="P31"/>
  <c r="P28"/>
  <c r="P20"/>
  <c r="P190" i="1"/>
  <c r="P213"/>
  <c r="P211"/>
  <c r="P208"/>
  <c r="P205"/>
  <c r="P202"/>
  <c r="P200"/>
  <c r="P187"/>
  <c r="P151"/>
  <c r="P128"/>
  <c r="P192"/>
  <c r="P170"/>
  <c r="P166"/>
  <c r="P163"/>
  <c r="P157"/>
  <c r="P156"/>
  <c r="P146"/>
  <c r="P139"/>
  <c r="P135"/>
  <c r="P132"/>
  <c r="P125"/>
  <c r="P119"/>
  <c r="P117"/>
  <c r="P113"/>
  <c r="P110"/>
  <c r="P107"/>
  <c r="P102"/>
  <c r="P99"/>
  <c r="P16"/>
  <c r="P91"/>
  <c r="P87"/>
  <c r="P84"/>
  <c r="P82"/>
  <c r="P79"/>
  <c r="P73"/>
  <c r="P71"/>
  <c r="P66"/>
  <c r="P63"/>
  <c r="P57"/>
  <c r="P55"/>
  <c r="P51"/>
  <c r="P47"/>
  <c r="P43"/>
  <c r="P41"/>
  <c r="P38"/>
  <c r="P31"/>
  <c r="P28"/>
  <c r="P25"/>
  <c r="P24"/>
  <c r="P20"/>
  <c r="P11"/>
  <c r="P10"/>
  <c r="P8"/>
  <c r="P6"/>
  <c r="P199"/>
  <c r="P177"/>
  <c r="P150"/>
  <c r="P186"/>
  <c r="P183"/>
  <c r="P173"/>
  <c r="P155"/>
  <c r="P148"/>
  <c r="P143"/>
  <c r="P137"/>
  <c r="P131"/>
  <c r="P124"/>
  <c r="P121"/>
  <c r="P112"/>
  <c r="P106"/>
  <c r="P98"/>
  <c r="P33"/>
  <c r="P14"/>
  <c r="P5"/>
  <c r="P77"/>
  <c r="P61"/>
  <c r="P39"/>
  <c r="P160"/>
  <c r="P90"/>
  <c r="P78"/>
  <c r="P62"/>
  <c r="P59"/>
  <c r="P54"/>
  <c r="P50"/>
  <c r="P46"/>
  <c r="P27"/>
  <c r="P17"/>
  <c r="P212"/>
  <c r="P209"/>
  <c r="P207"/>
  <c r="P204"/>
  <c r="P203"/>
  <c r="P161"/>
  <c r="P147"/>
  <c r="P142"/>
  <c r="P193"/>
  <c r="P198"/>
  <c r="P189"/>
  <c r="P182"/>
  <c r="P181"/>
  <c r="P178"/>
  <c r="P176"/>
  <c r="P174"/>
  <c r="P172"/>
  <c r="P171"/>
  <c r="P164"/>
  <c r="P158"/>
  <c r="P153"/>
  <c r="P152"/>
  <c r="P149"/>
  <c r="P144"/>
  <c r="P140"/>
  <c r="P136"/>
  <c r="P133"/>
  <c r="P129"/>
  <c r="P127"/>
  <c r="P122"/>
  <c r="P120"/>
  <c r="P118"/>
  <c r="P116"/>
  <c r="P114"/>
  <c r="P109"/>
  <c r="P108"/>
  <c r="P104"/>
  <c r="P101"/>
  <c r="P96"/>
  <c r="P184"/>
  <c r="P88"/>
  <c r="P86"/>
  <c r="P85"/>
  <c r="P83"/>
  <c r="P81"/>
  <c r="P70"/>
  <c r="P68"/>
  <c r="P65"/>
  <c r="P58"/>
  <c r="P52"/>
  <c r="P48"/>
  <c r="P44"/>
  <c r="P42"/>
  <c r="P40"/>
  <c r="P36"/>
  <c r="P32"/>
  <c r="P30"/>
  <c r="P29"/>
  <c r="P26"/>
  <c r="P23"/>
  <c r="P18"/>
  <c r="P15"/>
  <c r="P12"/>
  <c r="P9"/>
  <c r="P4"/>
  <c r="P3"/>
  <c r="P188"/>
  <c r="P165"/>
  <c r="P154"/>
  <c r="P141"/>
  <c r="P111"/>
  <c r="P105"/>
  <c r="P13"/>
  <c r="P89"/>
  <c r="P72"/>
  <c r="P69"/>
  <c r="P64"/>
  <c r="P56"/>
  <c r="Q130" i="3" l="1"/>
  <c r="Q77"/>
  <c r="Q80"/>
  <c r="Q64"/>
  <c r="Q88"/>
  <c r="Q17"/>
  <c r="Q7"/>
  <c r="Q13"/>
  <c r="Q31"/>
  <c r="Q12"/>
  <c r="Q29"/>
  <c r="Q25"/>
  <c r="Q85"/>
  <c r="Q68"/>
  <c r="Q78"/>
  <c r="Q20"/>
  <c r="Q28"/>
  <c r="Q49"/>
  <c r="Q45"/>
  <c r="Q43"/>
  <c r="Q44"/>
  <c r="Q47"/>
  <c r="Q50"/>
  <c r="Q48"/>
  <c r="Q72"/>
  <c r="Q89"/>
  <c r="Q91"/>
  <c r="Q71"/>
  <c r="Q82"/>
  <c r="Q62"/>
  <c r="Q90"/>
  <c r="Q65"/>
  <c r="Q60"/>
  <c r="Q76"/>
  <c r="Q63"/>
  <c r="Q74"/>
  <c r="Q66"/>
  <c r="Q21"/>
  <c r="Q30"/>
  <c r="Q24"/>
  <c r="Q5"/>
  <c r="Q42"/>
  <c r="Q73"/>
  <c r="Q46"/>
  <c r="Q41"/>
  <c r="Q15"/>
  <c r="Q14"/>
  <c r="Q19"/>
  <c r="Q27"/>
  <c r="Q23"/>
  <c r="Q22"/>
  <c r="Q35"/>
  <c r="Q10"/>
  <c r="Q6"/>
  <c r="Q11"/>
  <c r="Q33"/>
  <c r="Q16"/>
  <c r="Q26"/>
  <c r="Q8"/>
  <c r="Q9"/>
  <c r="P49" i="1"/>
  <c r="P45"/>
  <c r="P34"/>
  <c r="P19"/>
  <c r="P7"/>
  <c r="O62" i="2" l="1"/>
  <c r="O65"/>
  <c r="O44"/>
  <c r="O57"/>
  <c r="O15"/>
  <c r="O22"/>
  <c r="O50"/>
  <c r="O76"/>
  <c r="O145" i="1"/>
  <c r="P145" s="1"/>
  <c r="O162"/>
  <c r="P162" s="1"/>
  <c r="O80"/>
  <c r="P80" s="1"/>
  <c r="O180"/>
  <c r="P180" s="1"/>
  <c r="O126"/>
  <c r="P126" s="1"/>
  <c r="O168"/>
  <c r="P168" s="1"/>
  <c r="O67"/>
  <c r="P67" s="1"/>
  <c r="O159"/>
  <c r="P159" s="1"/>
  <c r="O138"/>
  <c r="P138" s="1"/>
  <c r="O169"/>
  <c r="P169" s="1"/>
  <c r="O179"/>
  <c r="P179" s="1"/>
  <c r="O97"/>
  <c r="P97" s="1"/>
  <c r="O185"/>
  <c r="P185" s="1"/>
  <c r="O191"/>
  <c r="P191" s="1"/>
  <c r="P21"/>
  <c r="O130"/>
  <c r="P130" s="1"/>
  <c r="O103"/>
  <c r="P103" s="1"/>
  <c r="O214"/>
  <c r="P214" s="1"/>
  <c r="O100"/>
  <c r="P100" s="1"/>
  <c r="O115"/>
  <c r="P115" s="1"/>
  <c r="O123"/>
  <c r="P123" s="1"/>
  <c r="O206"/>
  <c r="P206" s="1"/>
  <c r="O201"/>
  <c r="P201" s="1"/>
</calcChain>
</file>

<file path=xl/sharedStrings.xml><?xml version="1.0" encoding="utf-8"?>
<sst xmlns="http://schemas.openxmlformats.org/spreadsheetml/2006/main" count="2310" uniqueCount="1007">
  <si>
    <t>М6</t>
  </si>
  <si>
    <t>Муж</t>
  </si>
  <si>
    <t>АНХК Роснефть</t>
  </si>
  <si>
    <t>(55 км)</t>
  </si>
  <si>
    <t>Ангарск</t>
  </si>
  <si>
    <t>М0</t>
  </si>
  <si>
    <t>Чита</t>
  </si>
  <si>
    <t>М3</t>
  </si>
  <si>
    <t>Локомотив</t>
  </si>
  <si>
    <t>Селенгинск</t>
  </si>
  <si>
    <t>М2</t>
  </si>
  <si>
    <t>М4</t>
  </si>
  <si>
    <t>Иркутск</t>
  </si>
  <si>
    <t>М5</t>
  </si>
  <si>
    <t>М9</t>
  </si>
  <si>
    <t>Барковский Михаил</t>
  </si>
  <si>
    <t>Боготол</t>
  </si>
  <si>
    <t>М7</t>
  </si>
  <si>
    <t>1 взрослый</t>
  </si>
  <si>
    <t>Шелехов</t>
  </si>
  <si>
    <t>Baikal ski team</t>
  </si>
  <si>
    <t>DNS</t>
  </si>
  <si>
    <t>Ж1</t>
  </si>
  <si>
    <t>Жен</t>
  </si>
  <si>
    <t>СШ «ЛБК «Ангарский»</t>
  </si>
  <si>
    <t>Ж5</t>
  </si>
  <si>
    <t>Ж8</t>
  </si>
  <si>
    <t>Ж2</t>
  </si>
  <si>
    <t>Ж7</t>
  </si>
  <si>
    <t>Шергин Максим</t>
  </si>
  <si>
    <t>Саянск</t>
  </si>
  <si>
    <t>М1</t>
  </si>
  <si>
    <t>Марково</t>
  </si>
  <si>
    <t>п.Селенгинск р.Бурятия</t>
  </si>
  <si>
    <t>Байкал Ориент</t>
  </si>
  <si>
    <t>Лично</t>
  </si>
  <si>
    <t>Черемхово</t>
  </si>
  <si>
    <t>Мегет</t>
  </si>
  <si>
    <t>СК Энергия</t>
  </si>
  <si>
    <t xml:space="preserve">Конев Михаил </t>
  </si>
  <si>
    <t>ЭОЛ</t>
  </si>
  <si>
    <t>нет</t>
  </si>
  <si>
    <t>Никонов Виктор</t>
  </si>
  <si>
    <t>Выдрино</t>
  </si>
  <si>
    <t>Байкальск</t>
  </si>
  <si>
    <t>Маркова</t>
  </si>
  <si>
    <t>DNF</t>
  </si>
  <si>
    <t>Ж0</t>
  </si>
  <si>
    <t>Лещак Эльвира</t>
  </si>
  <si>
    <t>Любители Бега Молодежного</t>
  </si>
  <si>
    <t>Ж3</t>
  </si>
  <si>
    <t xml:space="preserve">Орлова Екатерина </t>
  </si>
  <si>
    <t>АнгарскийТрейл</t>
  </si>
  <si>
    <t>Быстрова Татьяна</t>
  </si>
  <si>
    <t>Ж4</t>
  </si>
  <si>
    <t>Железнодорожный</t>
  </si>
  <si>
    <t>Путеец</t>
  </si>
  <si>
    <t>ЛБК Ангарский</t>
  </si>
  <si>
    <t>Смоленщина</t>
  </si>
  <si>
    <t>ДЮСШ Иркутского района</t>
  </si>
  <si>
    <t>Зима</t>
  </si>
  <si>
    <t>Усолье - Сибирское</t>
  </si>
  <si>
    <t>Рябчевский Роман</t>
  </si>
  <si>
    <t>8 марта 1950</t>
  </si>
  <si>
    <t>Эол</t>
  </si>
  <si>
    <t xml:space="preserve">Сопов Виктор </t>
  </si>
  <si>
    <t>Физрук</t>
  </si>
  <si>
    <t>BTR</t>
  </si>
  <si>
    <t>World Class</t>
  </si>
  <si>
    <t xml:space="preserve"> Ж </t>
  </si>
  <si>
    <t xml:space="preserve"> 00:36:43,390 </t>
  </si>
  <si>
    <t xml:space="preserve"> 00:44:31,000 </t>
  </si>
  <si>
    <t xml:space="preserve"> 00:45:19,627 </t>
  </si>
  <si>
    <t xml:space="preserve"> 00:45:41,103 </t>
  </si>
  <si>
    <t xml:space="preserve"> 00:45:19,101 </t>
  </si>
  <si>
    <t xml:space="preserve"> 00:47:58,516 </t>
  </si>
  <si>
    <t xml:space="preserve"> 00:46:57,151 </t>
  </si>
  <si>
    <t xml:space="preserve"> 00:47:07,211 </t>
  </si>
  <si>
    <t xml:space="preserve"> 00:47:41,155 </t>
  </si>
  <si>
    <t xml:space="preserve"> 00:47:36,558 </t>
  </si>
  <si>
    <t xml:space="preserve"> 00:48:38,131 </t>
  </si>
  <si>
    <t xml:space="preserve"> 00:47:32,532 </t>
  </si>
  <si>
    <t xml:space="preserve"> 00:52:24,301 </t>
  </si>
  <si>
    <t xml:space="preserve"> 00:53:49,000 </t>
  </si>
  <si>
    <t xml:space="preserve"> 00:53:46,509 </t>
  </si>
  <si>
    <t xml:space="preserve"> 00:50:00,442 </t>
  </si>
  <si>
    <t xml:space="preserve"> 00:54:51,558 </t>
  </si>
  <si>
    <t xml:space="preserve"> 00:53:34,385 </t>
  </si>
  <si>
    <t xml:space="preserve"> 01:47:05,657 </t>
  </si>
  <si>
    <t xml:space="preserve"> 00:52:57,152 </t>
  </si>
  <si>
    <t xml:space="preserve"> 00:52:55,236 </t>
  </si>
  <si>
    <t xml:space="preserve"> 00:53:45,201 </t>
  </si>
  <si>
    <t xml:space="preserve"> 00:51:38,460 </t>
  </si>
  <si>
    <t xml:space="preserve"> 00:53:24,782 </t>
  </si>
  <si>
    <t xml:space="preserve"> 00:54:18,514 </t>
  </si>
  <si>
    <t xml:space="preserve"> 00:57:40,000 </t>
  </si>
  <si>
    <t xml:space="preserve"> 00:55:54,557 </t>
  </si>
  <si>
    <t xml:space="preserve"> 00:56:23,662 </t>
  </si>
  <si>
    <t xml:space="preserve"> 00:58:31,143 </t>
  </si>
  <si>
    <t xml:space="preserve"> 00:59:00,211 </t>
  </si>
  <si>
    <t xml:space="preserve"> 00:59:22,360 </t>
  </si>
  <si>
    <t xml:space="preserve"> 01:05:07,057 </t>
  </si>
  <si>
    <t xml:space="preserve"> 01:04:02,732 </t>
  </si>
  <si>
    <t xml:space="preserve"> 01:11:18,989 </t>
  </si>
  <si>
    <t xml:space="preserve"> 01:06:31,587 </t>
  </si>
  <si>
    <t xml:space="preserve"> 00:56:52,460 </t>
  </si>
  <si>
    <t xml:space="preserve"> 01:00:10,655 </t>
  </si>
  <si>
    <t xml:space="preserve"> 00:58:46,826 </t>
  </si>
  <si>
    <t xml:space="preserve"> 00:58:57,162 </t>
  </si>
  <si>
    <t xml:space="preserve"> 01:05:29,314 </t>
  </si>
  <si>
    <t xml:space="preserve"> 01:08:06,783 </t>
  </si>
  <si>
    <t xml:space="preserve"> 01:10:23,970 </t>
  </si>
  <si>
    <t xml:space="preserve"> 01:16:34,092 </t>
  </si>
  <si>
    <t xml:space="preserve"> 00:42:19,544 </t>
  </si>
  <si>
    <t xml:space="preserve"> 01:25:18,121 </t>
  </si>
  <si>
    <t xml:space="preserve"> 02:09:44,152 </t>
  </si>
  <si>
    <t xml:space="preserve"> 00:46:01,833 </t>
  </si>
  <si>
    <t xml:space="preserve"> 01:36:39,377 </t>
  </si>
  <si>
    <t xml:space="preserve"> 02:31:39,057 </t>
  </si>
  <si>
    <t xml:space="preserve"> 00:49:27,006 </t>
  </si>
  <si>
    <t xml:space="preserve"> 01:41:49,543 </t>
  </si>
  <si>
    <t xml:space="preserve"> 02:37:58,174 </t>
  </si>
  <si>
    <t xml:space="preserve"> 00:58:00,087 </t>
  </si>
  <si>
    <t xml:space="preserve"> 01:55:28,208 </t>
  </si>
  <si>
    <t xml:space="preserve"> 02:52:34,739 </t>
  </si>
  <si>
    <t xml:space="preserve"> 00:51:59,778 </t>
  </si>
  <si>
    <t xml:space="preserve"> 01:47:17,009 </t>
  </si>
  <si>
    <t xml:space="preserve"> 02:47:38,026 </t>
  </si>
  <si>
    <t xml:space="preserve"> 00:58:04,975 </t>
  </si>
  <si>
    <t xml:space="preserve"> 01:56:09,036 </t>
  </si>
  <si>
    <t xml:space="preserve"> 03:00:03,719 </t>
  </si>
  <si>
    <t xml:space="preserve"> 00:57:45,591 </t>
  </si>
  <si>
    <t xml:space="preserve"> 01:55:45,548 </t>
  </si>
  <si>
    <t xml:space="preserve"> 03:04:09,497 </t>
  </si>
  <si>
    <t xml:space="preserve"> 01:08:18,375 </t>
  </si>
  <si>
    <t xml:space="preserve"> 02:22:37,158 </t>
  </si>
  <si>
    <t xml:space="preserve"> 03:38:42,062 </t>
  </si>
  <si>
    <t xml:space="preserve"> 00:53:16,399 </t>
  </si>
  <si>
    <t xml:space="preserve"> 01:49:26,042 </t>
  </si>
  <si>
    <t xml:space="preserve"> 02:47:44,329 </t>
  </si>
  <si>
    <t xml:space="preserve"> 00:52:01,995 </t>
  </si>
  <si>
    <t xml:space="preserve"> 01:47:59,427 </t>
  </si>
  <si>
    <t xml:space="preserve"> 02:50:11,678 </t>
  </si>
  <si>
    <t xml:space="preserve"> 00:54:07,244 </t>
  </si>
  <si>
    <t xml:space="preserve"> 01:54:56,339 </t>
  </si>
  <si>
    <t xml:space="preserve"> 03:04:41,470 </t>
  </si>
  <si>
    <t>21</t>
  </si>
  <si>
    <t>16</t>
  </si>
  <si>
    <t>00:00:00</t>
  </si>
  <si>
    <t>22</t>
  </si>
  <si>
    <t>14</t>
  </si>
  <si>
    <t>29</t>
  </si>
  <si>
    <t xml:space="preserve">Кашицын Семён </t>
  </si>
  <si>
    <t>15.02.2006</t>
  </si>
  <si>
    <t>15</t>
  </si>
  <si>
    <t>00:03:05</t>
  </si>
  <si>
    <t>00:05:04</t>
  </si>
  <si>
    <t>00:40:20</t>
  </si>
  <si>
    <t>00:40:47</t>
  </si>
  <si>
    <t>00:50:11</t>
  </si>
  <si>
    <t>31</t>
  </si>
  <si>
    <t/>
  </si>
  <si>
    <t>42</t>
  </si>
  <si>
    <t>20</t>
  </si>
  <si>
    <t>24</t>
  </si>
  <si>
    <t>25</t>
  </si>
  <si>
    <t>13</t>
  </si>
  <si>
    <t>11</t>
  </si>
  <si>
    <t>Щучинов Павел Андреевич</t>
  </si>
  <si>
    <t>п. Железнодорожный</t>
  </si>
  <si>
    <t>12.03.1993</t>
  </si>
  <si>
    <t>28</t>
  </si>
  <si>
    <t>00:04:50</t>
  </si>
  <si>
    <t>00:08:39</t>
  </si>
  <si>
    <t>00:46:31</t>
  </si>
  <si>
    <t>00:47:09</t>
  </si>
  <si>
    <t>00:56:48</t>
  </si>
  <si>
    <t>30</t>
  </si>
  <si>
    <t>32</t>
  </si>
  <si>
    <t>44</t>
  </si>
  <si>
    <t>26</t>
  </si>
  <si>
    <t>35</t>
  </si>
  <si>
    <t xml:space="preserve">Голобоков Артём </t>
  </si>
  <si>
    <t>03.08.1987</t>
  </si>
  <si>
    <t>34</t>
  </si>
  <si>
    <t>00:03:34</t>
  </si>
  <si>
    <t>00:06:28</t>
  </si>
  <si>
    <t>00:50:28</t>
  </si>
  <si>
    <t>00:51:29</t>
  </si>
  <si>
    <t>01:05:32</t>
  </si>
  <si>
    <t>18</t>
  </si>
  <si>
    <t>Попов Михаил Юрьевич</t>
  </si>
  <si>
    <t>11.11.1983</t>
  </si>
  <si>
    <t>37</t>
  </si>
  <si>
    <t>00:04:49</t>
  </si>
  <si>
    <t>00:07:21</t>
  </si>
  <si>
    <t>00:51:35</t>
  </si>
  <si>
    <t>00:52:49</t>
  </si>
  <si>
    <t>01:07:23</t>
  </si>
  <si>
    <t>27</t>
  </si>
  <si>
    <t>12</t>
  </si>
  <si>
    <t>4</t>
  </si>
  <si>
    <t>Петров Иван Викторович</t>
  </si>
  <si>
    <t>02.02.1989</t>
  </si>
  <si>
    <t>00:06:36</t>
  </si>
  <si>
    <t>00:08:55</t>
  </si>
  <si>
    <t>00:54:27</t>
  </si>
  <si>
    <t>00:55:17</t>
  </si>
  <si>
    <t>01:09:52</t>
  </si>
  <si>
    <t>Птиченко Дмитрий Анатольевич</t>
  </si>
  <si>
    <t>21.11.1978</t>
  </si>
  <si>
    <t>00:05:36</t>
  </si>
  <si>
    <t>00:09:41</t>
  </si>
  <si>
    <t>01:01:15</t>
  </si>
  <si>
    <t>01:02:20</t>
  </si>
  <si>
    <t>01:14:08</t>
  </si>
  <si>
    <t>9</t>
  </si>
  <si>
    <t>Овсянников Михаил Сергеевич</t>
  </si>
  <si>
    <t>с. Смоленщина</t>
  </si>
  <si>
    <t>ДЮСШ Иркутского р-на</t>
  </si>
  <si>
    <t>09.05.2009</t>
  </si>
  <si>
    <t>00:04:41</t>
  </si>
  <si>
    <t>00:07:18</t>
  </si>
  <si>
    <t>00:58:06</t>
  </si>
  <si>
    <t>00:59:19</t>
  </si>
  <si>
    <t>01:14:21</t>
  </si>
  <si>
    <t>Труфанов Станислав Николаевич</t>
  </si>
  <si>
    <t>12.06.1991</t>
  </si>
  <si>
    <t>00:04:22</t>
  </si>
  <si>
    <t>00:07:37</t>
  </si>
  <si>
    <t>01:00:22</t>
  </si>
  <si>
    <t>01:01:43</t>
  </si>
  <si>
    <t>01:14:25</t>
  </si>
  <si>
    <t>8</t>
  </si>
  <si>
    <t>Алексахин Александр Александрович</t>
  </si>
  <si>
    <t>Таруса</t>
  </si>
  <si>
    <t>в/ч</t>
  </si>
  <si>
    <t>13.03.1991</t>
  </si>
  <si>
    <t>00:05:19</t>
  </si>
  <si>
    <t>00:08:56</t>
  </si>
  <si>
    <t>00:56:58</t>
  </si>
  <si>
    <t>00:58:11</t>
  </si>
  <si>
    <t>01:15:32</t>
  </si>
  <si>
    <t>5</t>
  </si>
  <si>
    <t>10</t>
  </si>
  <si>
    <t>Политов Ярослав Константинович</t>
  </si>
  <si>
    <t>07.07.2009</t>
  </si>
  <si>
    <t>00:05:26</t>
  </si>
  <si>
    <t>00:09:08</t>
  </si>
  <si>
    <t>01:02:52</t>
  </si>
  <si>
    <t>01:03:36</t>
  </si>
  <si>
    <t>01:16:45</t>
  </si>
  <si>
    <t>43</t>
  </si>
  <si>
    <t>33</t>
  </si>
  <si>
    <t>3</t>
  </si>
  <si>
    <t>Платонов Артём Михайлович</t>
  </si>
  <si>
    <t>23.01.1984</t>
  </si>
  <si>
    <t>00:05:09</t>
  </si>
  <si>
    <t>00:10:20</t>
  </si>
  <si>
    <t>01:13:30</t>
  </si>
  <si>
    <t>01:14:31</t>
  </si>
  <si>
    <t>01:30:25</t>
  </si>
  <si>
    <t>Маланов Сергей Вячеславович</t>
  </si>
  <si>
    <t>27.12.1984</t>
  </si>
  <si>
    <t>36</t>
  </si>
  <si>
    <t>00:05:03</t>
  </si>
  <si>
    <t>00:08:02</t>
  </si>
  <si>
    <t>DSQ</t>
  </si>
  <si>
    <t>Марков Ярослав Сергеевич</t>
  </si>
  <si>
    <t>ИЭСК</t>
  </si>
  <si>
    <t>19</t>
  </si>
  <si>
    <t>СлАвнова Любовь Сергеевна</t>
  </si>
  <si>
    <t xml:space="preserve">Ангарский Трейл
</t>
  </si>
  <si>
    <t>04.01.1988</t>
  </si>
  <si>
    <t>00:04:10</t>
  </si>
  <si>
    <t>00:06:30</t>
  </si>
  <si>
    <t>00:45:24</t>
  </si>
  <si>
    <t>00:46:09</t>
  </si>
  <si>
    <t>00:58:29</t>
  </si>
  <si>
    <t>39</t>
  </si>
  <si>
    <t>Орлова Екатерина Сергеевна</t>
  </si>
  <si>
    <t>01.06.1986</t>
  </si>
  <si>
    <t>00:04:56</t>
  </si>
  <si>
    <t>00:08:20</t>
  </si>
  <si>
    <t>00:49:52</t>
  </si>
  <si>
    <t>01:04:13</t>
  </si>
  <si>
    <t xml:space="preserve">Лугманова Ирина </t>
  </si>
  <si>
    <t>Челябинск</t>
  </si>
  <si>
    <t>29.03.1993</t>
  </si>
  <si>
    <t>00:03:41</t>
  </si>
  <si>
    <t>00:05:55</t>
  </si>
  <si>
    <t>00:53:42</t>
  </si>
  <si>
    <t>00:55:14</t>
  </si>
  <si>
    <t>01:10:13</t>
  </si>
  <si>
    <t>40</t>
  </si>
  <si>
    <t>2</t>
  </si>
  <si>
    <t>Алферова Наталия Борисовна</t>
  </si>
  <si>
    <t>19.07.1987</t>
  </si>
  <si>
    <t>00:05:40</t>
  </si>
  <si>
    <t>00:11:26</t>
  </si>
  <si>
    <t>00:59:00</t>
  </si>
  <si>
    <t>00:59:48</t>
  </si>
  <si>
    <t>01:11:59</t>
  </si>
  <si>
    <t>17</t>
  </si>
  <si>
    <t>Кручинина Эллина Олеговна</t>
  </si>
  <si>
    <t>19.04.2011</t>
  </si>
  <si>
    <t>00:08:49</t>
  </si>
  <si>
    <t>00:17:23</t>
  </si>
  <si>
    <t>01:56:49</t>
  </si>
  <si>
    <t>02:00:30</t>
  </si>
  <si>
    <t>02:17:58</t>
  </si>
  <si>
    <t>Кручинина Алиса Олеговна</t>
  </si>
  <si>
    <t>00:07:53</t>
  </si>
  <si>
    <t>00:17:33</t>
  </si>
  <si>
    <t>01:57:17</t>
  </si>
  <si>
    <t>02:01:00</t>
  </si>
  <si>
    <t>02:18:26</t>
  </si>
  <si>
    <t>1</t>
  </si>
  <si>
    <t>207</t>
  </si>
  <si>
    <t xml:space="preserve">Васильев Виктор </t>
  </si>
  <si>
    <t xml:space="preserve">Иркутск
</t>
  </si>
  <si>
    <t>14.03.1974</t>
  </si>
  <si>
    <t>47</t>
  </si>
  <si>
    <t>00:08:01</t>
  </si>
  <si>
    <t>00:10:43</t>
  </si>
  <si>
    <t>01:14:26</t>
  </si>
  <si>
    <t>01:15:27</t>
  </si>
  <si>
    <t>01:36:09</t>
  </si>
  <si>
    <t>200</t>
  </si>
  <si>
    <t>Алексеев Иван Андреевич</t>
  </si>
  <si>
    <t xml:space="preserve">Селенгинск
</t>
  </si>
  <si>
    <t>10.05.1985</t>
  </si>
  <si>
    <t>00:08:18</t>
  </si>
  <si>
    <t>00:11:19</t>
  </si>
  <si>
    <t>01:22:24</t>
  </si>
  <si>
    <t>01:23:02</t>
  </si>
  <si>
    <t>01:43:49</t>
  </si>
  <si>
    <t>230</t>
  </si>
  <si>
    <t>Шабалин Сергей Степанович</t>
  </si>
  <si>
    <t>12.10.1995</t>
  </si>
  <si>
    <t>00:07:43</t>
  </si>
  <si>
    <t>00:10:50</t>
  </si>
  <si>
    <t>01:20:17</t>
  </si>
  <si>
    <t>01:21:10</t>
  </si>
  <si>
    <t>01:44:46</t>
  </si>
  <si>
    <t>217</t>
  </si>
  <si>
    <t>Труханов Евгений Юрьевич</t>
  </si>
  <si>
    <t xml:space="preserve">Иркутск-45
</t>
  </si>
  <si>
    <t>16.10.1990</t>
  </si>
  <si>
    <t>00:11:12</t>
  </si>
  <si>
    <t>01:26:06</t>
  </si>
  <si>
    <t>01:26:50</t>
  </si>
  <si>
    <t>01:49:25</t>
  </si>
  <si>
    <t>209</t>
  </si>
  <si>
    <t xml:space="preserve">Новиков Роман </t>
  </si>
  <si>
    <t xml:space="preserve">Маркова
</t>
  </si>
  <si>
    <t>02.04.1964</t>
  </si>
  <si>
    <t>57</t>
  </si>
  <si>
    <t>00:08:32</t>
  </si>
  <si>
    <t>00:10:48</t>
  </si>
  <si>
    <t>01:26:31</t>
  </si>
  <si>
    <t>01:27:45</t>
  </si>
  <si>
    <t>01:52:15</t>
  </si>
  <si>
    <t>208</t>
  </si>
  <si>
    <t>Камашев Владимир Михайлович</t>
  </si>
  <si>
    <t>20.10.1973</t>
  </si>
  <si>
    <t>00:07:17</t>
  </si>
  <si>
    <t>00:10:08</t>
  </si>
  <si>
    <t>01:29:46</t>
  </si>
  <si>
    <t>01:30:48</t>
  </si>
  <si>
    <t>01:52:33</t>
  </si>
  <si>
    <t>232</t>
  </si>
  <si>
    <t>Шергин Александр Александрович</t>
  </si>
  <si>
    <t>19.10.1994</t>
  </si>
  <si>
    <t>00:07:50</t>
  </si>
  <si>
    <t>00:10:58</t>
  </si>
  <si>
    <t>01:27:03</t>
  </si>
  <si>
    <t>01:27:47</t>
  </si>
  <si>
    <t>01:52:44</t>
  </si>
  <si>
    <t>202</t>
  </si>
  <si>
    <t xml:space="preserve">Бывальцев Сергей </t>
  </si>
  <si>
    <t>29.12.1973</t>
  </si>
  <si>
    <t>00:12:02</t>
  </si>
  <si>
    <t>00:13:51</t>
  </si>
  <si>
    <t>01:27:38</t>
  </si>
  <si>
    <t>01:29:09</t>
  </si>
  <si>
    <t>01:53:13</t>
  </si>
  <si>
    <t>53</t>
  </si>
  <si>
    <t xml:space="preserve">Ангарск
</t>
  </si>
  <si>
    <t>58</t>
  </si>
  <si>
    <t>212</t>
  </si>
  <si>
    <t>Красинский Валерий Васильевич</t>
  </si>
  <si>
    <t>24.11.1971</t>
  </si>
  <si>
    <t>49</t>
  </si>
  <si>
    <t>00:09:16</t>
  </si>
  <si>
    <t>00:14:46</t>
  </si>
  <si>
    <t>01:33:14</t>
  </si>
  <si>
    <t>01:34:11</t>
  </si>
  <si>
    <t>01:58:21</t>
  </si>
  <si>
    <t>204</t>
  </si>
  <si>
    <t>Овсянко Константин Анатольевич</t>
  </si>
  <si>
    <t>Беркут</t>
  </si>
  <si>
    <t>02.11.1974</t>
  </si>
  <si>
    <t>46</t>
  </si>
  <si>
    <t>00:11:51</t>
  </si>
  <si>
    <t>00:14:32</t>
  </si>
  <si>
    <t>01:41:09</t>
  </si>
  <si>
    <t>01:41:56</t>
  </si>
  <si>
    <t>02:05:41</t>
  </si>
  <si>
    <t>223</t>
  </si>
  <si>
    <t>Бутаков Николай Петрович</t>
  </si>
  <si>
    <t>01.08.1963</t>
  </si>
  <si>
    <t>00:14:38</t>
  </si>
  <si>
    <t>00:18:10</t>
  </si>
  <si>
    <t>01:33:53</t>
  </si>
  <si>
    <t>01:35:00</t>
  </si>
  <si>
    <t>02:07:33</t>
  </si>
  <si>
    <t>220</t>
  </si>
  <si>
    <t>229</t>
  </si>
  <si>
    <t>Мартынов Илья Алексеевич</t>
  </si>
  <si>
    <t>22.06.1979</t>
  </si>
  <si>
    <t>00:13:12</t>
  </si>
  <si>
    <t>01:42:46</t>
  </si>
  <si>
    <t>01:46:32</t>
  </si>
  <si>
    <t>02:19:19</t>
  </si>
  <si>
    <t>221</t>
  </si>
  <si>
    <t>Ильин Павел Алексеевич</t>
  </si>
  <si>
    <t>03.11.1990</t>
  </si>
  <si>
    <t>00:08:54</t>
  </si>
  <si>
    <t>00:12:18</t>
  </si>
  <si>
    <t>01:50:00</t>
  </si>
  <si>
    <t>01:51:43</t>
  </si>
  <si>
    <t>02:20:28</t>
  </si>
  <si>
    <t>213</t>
  </si>
  <si>
    <t>Педенко Вячеслав Николаевич</t>
  </si>
  <si>
    <t xml:space="preserve">BAIKAL SKI
</t>
  </si>
  <si>
    <t>22.12.1947</t>
  </si>
  <si>
    <t>73</t>
  </si>
  <si>
    <t>00:08:50</t>
  </si>
  <si>
    <t>01:58:12</t>
  </si>
  <si>
    <t>01:59:46</t>
  </si>
  <si>
    <t>02:36:47</t>
  </si>
  <si>
    <t>231</t>
  </si>
  <si>
    <t>Лапуцкий Алексей Сергеевич</t>
  </si>
  <si>
    <t>19.05.1988</t>
  </si>
  <si>
    <t>00:08:52</t>
  </si>
  <si>
    <t>02:04:54</t>
  </si>
  <si>
    <t>02:08:07</t>
  </si>
  <si>
    <t>02:45:09</t>
  </si>
  <si>
    <t>215</t>
  </si>
  <si>
    <t>218</t>
  </si>
  <si>
    <t>211</t>
  </si>
  <si>
    <t xml:space="preserve">Буренкова Раиса </t>
  </si>
  <si>
    <t xml:space="preserve">Саянск
</t>
  </si>
  <si>
    <t>19.08.1981</t>
  </si>
  <si>
    <t>00:07:41</t>
  </si>
  <si>
    <t>00:10:59</t>
  </si>
  <si>
    <t>01:33:43</t>
  </si>
  <si>
    <t>01:34:42</t>
  </si>
  <si>
    <t>02:01:19</t>
  </si>
  <si>
    <t>224</t>
  </si>
  <si>
    <t>Симененко Екатерина Алексеевна</t>
  </si>
  <si>
    <t>27.01.2000</t>
  </si>
  <si>
    <t>00:10:55</t>
  </si>
  <si>
    <t>02:09:23</t>
  </si>
  <si>
    <t>02:10:27</t>
  </si>
  <si>
    <t>02:41:40</t>
  </si>
  <si>
    <t>402</t>
  </si>
  <si>
    <t>Огородников Антон Владимирович</t>
  </si>
  <si>
    <t xml:space="preserve">World Class Lite
</t>
  </si>
  <si>
    <t>12.01.1983</t>
  </si>
  <si>
    <t>38</t>
  </si>
  <si>
    <t>00:15:52</t>
  </si>
  <si>
    <t>00:18:13</t>
  </si>
  <si>
    <t>02:47:49</t>
  </si>
  <si>
    <t>02:49:07</t>
  </si>
  <si>
    <t>03:12:46</t>
  </si>
  <si>
    <t>03:37:59</t>
  </si>
  <si>
    <t>403</t>
  </si>
  <si>
    <t>Герих Алексей Александрович</t>
  </si>
  <si>
    <t>12.11.1990</t>
  </si>
  <si>
    <t>00:15:35</t>
  </si>
  <si>
    <t>00:18:58</t>
  </si>
  <si>
    <t>02:59:06</t>
  </si>
  <si>
    <t>03:01:16</t>
  </si>
  <si>
    <t>03:28:13</t>
  </si>
  <si>
    <t>03:56:23</t>
  </si>
  <si>
    <t>404</t>
  </si>
  <si>
    <t>Ханхалаев Егор Борисович</t>
  </si>
  <si>
    <t>30.08.1991</t>
  </si>
  <si>
    <t>00:19:44</t>
  </si>
  <si>
    <t>00:26:21</t>
  </si>
  <si>
    <t>03:15:41</t>
  </si>
  <si>
    <t>03:19:01</t>
  </si>
  <si>
    <t>03:49:03</t>
  </si>
  <si>
    <t>04:20:14</t>
  </si>
  <si>
    <t>45</t>
  </si>
  <si>
    <t>400</t>
  </si>
  <si>
    <t>Федосов Александр Владимирович</t>
  </si>
  <si>
    <t>02.07.1989</t>
  </si>
  <si>
    <t>00:14:50</t>
  </si>
  <si>
    <t>00:19:46</t>
  </si>
  <si>
    <t>81</t>
  </si>
  <si>
    <t>Шергин Максим Александрович</t>
  </si>
  <si>
    <t>Беганутые</t>
  </si>
  <si>
    <t>08.02.1996</t>
  </si>
  <si>
    <t>00:42:35</t>
  </si>
  <si>
    <t xml:space="preserve">п. Железнодорожный
</t>
  </si>
  <si>
    <t>12.09.1993</t>
  </si>
  <si>
    <t>00:43:39</t>
  </si>
  <si>
    <t>65</t>
  </si>
  <si>
    <t>00:44:08</t>
  </si>
  <si>
    <t>67</t>
  </si>
  <si>
    <t xml:space="preserve">Батраченко Иван </t>
  </si>
  <si>
    <t xml:space="preserve">Шелехов
</t>
  </si>
  <si>
    <t>29.06.1985</t>
  </si>
  <si>
    <t>00:47:02</t>
  </si>
  <si>
    <t>55</t>
  </si>
  <si>
    <t>63</t>
  </si>
  <si>
    <t xml:space="preserve">Маланов Сергей </t>
  </si>
  <si>
    <t xml:space="preserve">Усолье - Сибирское
</t>
  </si>
  <si>
    <t>00:53:31</t>
  </si>
  <si>
    <t>69</t>
  </si>
  <si>
    <t>Николаев Иван Валерьевич</t>
  </si>
  <si>
    <t>29.12.1991</t>
  </si>
  <si>
    <t>Рябчевский Роман Дмитриевич</t>
  </si>
  <si>
    <t>Гимназия 2</t>
  </si>
  <si>
    <t>15.10.2009</t>
  </si>
  <si>
    <t>00:54:01</t>
  </si>
  <si>
    <t>79</t>
  </si>
  <si>
    <t>Россов Марк Дмитриевич</t>
  </si>
  <si>
    <t>29.11.2006</t>
  </si>
  <si>
    <t>00:55:03</t>
  </si>
  <si>
    <t xml:space="preserve">Карабин Игорь </t>
  </si>
  <si>
    <t>19.12.1986</t>
  </si>
  <si>
    <t>00:56:05</t>
  </si>
  <si>
    <t>Бондарец Михаил Сергеевич</t>
  </si>
  <si>
    <t>19.09.1994</t>
  </si>
  <si>
    <t>00:57:34</t>
  </si>
  <si>
    <t xml:space="preserve">Марчуков Константин </t>
  </si>
  <si>
    <t xml:space="preserve">с. Баклаши
</t>
  </si>
  <si>
    <t>06.05.1977</t>
  </si>
  <si>
    <t>00:58:33</t>
  </si>
  <si>
    <t>70</t>
  </si>
  <si>
    <t>Иванов Иван Леонидович</t>
  </si>
  <si>
    <t>Секция бокса МЕДВЕДЬ</t>
  </si>
  <si>
    <t>16.04.1990</t>
  </si>
  <si>
    <t>00:59:02</t>
  </si>
  <si>
    <t xml:space="preserve">село Смоленщина
</t>
  </si>
  <si>
    <t xml:space="preserve">ДЮСШ Иркутского района
</t>
  </si>
  <si>
    <t>00:59:04</t>
  </si>
  <si>
    <t xml:space="preserve">Run’n’DriveUnlimited
</t>
  </si>
  <si>
    <t>78</t>
  </si>
  <si>
    <t>Россов Дмирий Леонидович</t>
  </si>
  <si>
    <t>29.01.1979</t>
  </si>
  <si>
    <t>01:00:31</t>
  </si>
  <si>
    <t>50</t>
  </si>
  <si>
    <t>60</t>
  </si>
  <si>
    <t xml:space="preserve">Чернобривцев Денис </t>
  </si>
  <si>
    <t>06.02.1979</t>
  </si>
  <si>
    <t>01:00:59</t>
  </si>
  <si>
    <t>48</t>
  </si>
  <si>
    <t xml:space="preserve">Бутаков Николай </t>
  </si>
  <si>
    <t>01:01:29</t>
  </si>
  <si>
    <t>Набоков Сергей Александрович</t>
  </si>
  <si>
    <t>02.12.1994</t>
  </si>
  <si>
    <t>01:01:59</t>
  </si>
  <si>
    <t>Коротницкий Артем Вадимович</t>
  </si>
  <si>
    <t xml:space="preserve">Hammer Class
</t>
  </si>
  <si>
    <t>25.07.1989</t>
  </si>
  <si>
    <t>01:03:16</t>
  </si>
  <si>
    <t xml:space="preserve">Политов Ярослав </t>
  </si>
  <si>
    <t>01:03:30</t>
  </si>
  <si>
    <t xml:space="preserve">Шишмарев Артём </t>
  </si>
  <si>
    <t xml:space="preserve">СК Энергия
</t>
  </si>
  <si>
    <t>11.06.1989</t>
  </si>
  <si>
    <t>01:04:12</t>
  </si>
  <si>
    <t xml:space="preserve">Фитнес-клуб «Физрук»
</t>
  </si>
  <si>
    <t>01:05:10</t>
  </si>
  <si>
    <t>Голобоков Артём Сергеевич</t>
  </si>
  <si>
    <t xml:space="preserve">Зима
</t>
  </si>
  <si>
    <t>08.03.1987</t>
  </si>
  <si>
    <t>01:05:18</t>
  </si>
  <si>
    <t>01:11:43</t>
  </si>
  <si>
    <t>01:14:18</t>
  </si>
  <si>
    <t xml:space="preserve">ФВА
</t>
  </si>
  <si>
    <t>01:15:48</t>
  </si>
  <si>
    <t>01:16:18</t>
  </si>
  <si>
    <t>Шушарин Сергей Яковлевич</t>
  </si>
  <si>
    <t>19.06.1987</t>
  </si>
  <si>
    <t>01:16:46</t>
  </si>
  <si>
    <t>61</t>
  </si>
  <si>
    <t>Дружинин Никита Михайлович</t>
  </si>
  <si>
    <t>Буренкова Раиса Викторовна</t>
  </si>
  <si>
    <t xml:space="preserve">#Беганутые
</t>
  </si>
  <si>
    <t>00:58:22</t>
  </si>
  <si>
    <t>64</t>
  </si>
  <si>
    <t>56</t>
  </si>
  <si>
    <t xml:space="preserve">Птиченко Алёна </t>
  </si>
  <si>
    <t>29.03.1982</t>
  </si>
  <si>
    <t>74</t>
  </si>
  <si>
    <t>Black Lyncx</t>
  </si>
  <si>
    <t>01:05:13</t>
  </si>
  <si>
    <t>Кабаева Наталья Николаевна</t>
  </si>
  <si>
    <t>21.08.1958</t>
  </si>
  <si>
    <t>01:05:28</t>
  </si>
  <si>
    <t>Нестерец Оксана Юрьевна</t>
  </si>
  <si>
    <t xml:space="preserve">Baikal ski team
</t>
  </si>
  <si>
    <t>01.09.1966</t>
  </si>
  <si>
    <t>01:09:55</t>
  </si>
  <si>
    <t xml:space="preserve">Харитонова Ирина </t>
  </si>
  <si>
    <t>14.08.1976</t>
  </si>
  <si>
    <t>01:11:01</t>
  </si>
  <si>
    <t>Ширлина Ксения Андреевна</t>
  </si>
  <si>
    <t>20.04.2007</t>
  </si>
  <si>
    <t>01:15:38</t>
  </si>
  <si>
    <t>59</t>
  </si>
  <si>
    <t>Шишмарёва Александра Геннадьевна</t>
  </si>
  <si>
    <t>02.11.1985</t>
  </si>
  <si>
    <t>Бумблете Вита Игнацасовна</t>
  </si>
  <si>
    <t>14.05.1968</t>
  </si>
  <si>
    <t>01:25:28</t>
  </si>
  <si>
    <t>84</t>
  </si>
  <si>
    <t xml:space="preserve">Апханова Агиза </t>
  </si>
  <si>
    <t>01.01.1964</t>
  </si>
  <si>
    <t>01:29:16</t>
  </si>
  <si>
    <t>62</t>
  </si>
  <si>
    <t>02:29:09</t>
  </si>
  <si>
    <t>02:29:10</t>
  </si>
  <si>
    <t>100</t>
  </si>
  <si>
    <t xml:space="preserve">СШ Сибскана
</t>
  </si>
  <si>
    <t>00:57:42</t>
  </si>
  <si>
    <t>01:54:27</t>
  </si>
  <si>
    <t>132</t>
  </si>
  <si>
    <t>Славнова Любовь Сергеевна</t>
  </si>
  <si>
    <t>Сам Себе на Уме</t>
  </si>
  <si>
    <t>00:57:55</t>
  </si>
  <si>
    <t>02:02:23</t>
  </si>
  <si>
    <t>131</t>
  </si>
  <si>
    <t>06.01.1986</t>
  </si>
  <si>
    <t>00:58:23</t>
  </si>
  <si>
    <t>108</t>
  </si>
  <si>
    <t>Волчек Татьяна Витальевна</t>
  </si>
  <si>
    <t>28.03.1995</t>
  </si>
  <si>
    <t>01:04:49</t>
  </si>
  <si>
    <t>02:15:55</t>
  </si>
  <si>
    <t>121</t>
  </si>
  <si>
    <t>01:12:31</t>
  </si>
  <si>
    <t>02:39:05</t>
  </si>
  <si>
    <t>116</t>
  </si>
  <si>
    <t xml:space="preserve">Байкал Ориент
</t>
  </si>
  <si>
    <t>00:47:42</t>
  </si>
  <si>
    <t>01:34:16</t>
  </si>
  <si>
    <t>118</t>
  </si>
  <si>
    <t>00:47:22</t>
  </si>
  <si>
    <t>01:36:07</t>
  </si>
  <si>
    <t>135</t>
  </si>
  <si>
    <t>Ильин Александр Евгеньевич</t>
  </si>
  <si>
    <t>Приангарье</t>
  </si>
  <si>
    <t>03.12.1988</t>
  </si>
  <si>
    <t>00:48:02</t>
  </si>
  <si>
    <t>01:41:19</t>
  </si>
  <si>
    <t>128</t>
  </si>
  <si>
    <t xml:space="preserve">Стерехов Дмитрий </t>
  </si>
  <si>
    <t>05.01.1984</t>
  </si>
  <si>
    <t>00:51:16</t>
  </si>
  <si>
    <t>01:42:32</t>
  </si>
  <si>
    <t>117</t>
  </si>
  <si>
    <t xml:space="preserve">Налетов Евгений </t>
  </si>
  <si>
    <t>19.12.1972</t>
  </si>
  <si>
    <t>00:52:10</t>
  </si>
  <si>
    <t>01:47:17</t>
  </si>
  <si>
    <t>133</t>
  </si>
  <si>
    <t>Камашев Владимир Николаевич</t>
  </si>
  <si>
    <t>00:52:51</t>
  </si>
  <si>
    <t>01:48:38</t>
  </si>
  <si>
    <t>115</t>
  </si>
  <si>
    <t>Вавилин Константин Владимирович</t>
  </si>
  <si>
    <t xml:space="preserve">Беговой клуб _VaRun_
</t>
  </si>
  <si>
    <t>23.12.1992</t>
  </si>
  <si>
    <t>01:49:51</t>
  </si>
  <si>
    <t>109</t>
  </si>
  <si>
    <t>Рябчевский Дмитрий Владимирович</t>
  </si>
  <si>
    <t xml:space="preserve">Локомотив
</t>
  </si>
  <si>
    <t>29.12.1980</t>
  </si>
  <si>
    <t>00:52:54</t>
  </si>
  <si>
    <t>01:51:16</t>
  </si>
  <si>
    <t>127</t>
  </si>
  <si>
    <t>00:55:53</t>
  </si>
  <si>
    <t>01:52:31</t>
  </si>
  <si>
    <t>113</t>
  </si>
  <si>
    <t>Новиков Роман Викторович</t>
  </si>
  <si>
    <t xml:space="preserve">Маркова рп
</t>
  </si>
  <si>
    <t>00:57:56</t>
  </si>
  <si>
    <t>02:01:17</t>
  </si>
  <si>
    <t>122</t>
  </si>
  <si>
    <t>00:58:00</t>
  </si>
  <si>
    <t>02:01:29</t>
  </si>
  <si>
    <t>107</t>
  </si>
  <si>
    <t>Давыдов Денис Леонидович</t>
  </si>
  <si>
    <t>07.04.1976</t>
  </si>
  <si>
    <t>00:58:46</t>
  </si>
  <si>
    <t>02:02:46</t>
  </si>
  <si>
    <t>126</t>
  </si>
  <si>
    <t xml:space="preserve">Птиченко Дмитрий </t>
  </si>
  <si>
    <t>00:59:24</t>
  </si>
  <si>
    <t>02:03:40</t>
  </si>
  <si>
    <t>101</t>
  </si>
  <si>
    <t>06.11.1988</t>
  </si>
  <si>
    <t>00:58:56</t>
  </si>
  <si>
    <t>02:03:51</t>
  </si>
  <si>
    <t>120</t>
  </si>
  <si>
    <t>Реуцкий Сергей Николаевич</t>
  </si>
  <si>
    <t>18.08.1954</t>
  </si>
  <si>
    <t>01:00:41</t>
  </si>
  <si>
    <t>02:04:31</t>
  </si>
  <si>
    <t>134</t>
  </si>
  <si>
    <t>Барковский Михаил  Владимирович</t>
  </si>
  <si>
    <t>10.05.1957</t>
  </si>
  <si>
    <t>00:59:27</t>
  </si>
  <si>
    <t>02:05:06</t>
  </si>
  <si>
    <t>123</t>
  </si>
  <si>
    <t>Гершевич Антон Вячеславович</t>
  </si>
  <si>
    <t xml:space="preserve">ск Энергия
</t>
  </si>
  <si>
    <t>20.08.1988</t>
  </si>
  <si>
    <t>01:04:55</t>
  </si>
  <si>
    <t>02:17:39</t>
  </si>
  <si>
    <t>124</t>
  </si>
  <si>
    <t xml:space="preserve">Ширлин Андрей </t>
  </si>
  <si>
    <t>23.04.1983</t>
  </si>
  <si>
    <t>01:15:39</t>
  </si>
  <si>
    <t>02:27:28</t>
  </si>
  <si>
    <t>104</t>
  </si>
  <si>
    <t xml:space="preserve">Выдрино
</t>
  </si>
  <si>
    <t xml:space="preserve">Baikal Ski
</t>
  </si>
  <si>
    <t>01:12:41</t>
  </si>
  <si>
    <t>02:38:08</t>
  </si>
  <si>
    <t>Ларионова Татьяна Николаевна</t>
  </si>
  <si>
    <t>Family Team L</t>
  </si>
  <si>
    <t>17.10.1961</t>
  </si>
  <si>
    <t>01:00:00</t>
  </si>
  <si>
    <t>02:07:04</t>
  </si>
  <si>
    <t>03:17:50</t>
  </si>
  <si>
    <t xml:space="preserve">Жиндаев Андрей </t>
  </si>
  <si>
    <t>04.06.1988</t>
  </si>
  <si>
    <t>00:44:50</t>
  </si>
  <si>
    <t>01:29:30</t>
  </si>
  <si>
    <t>02:17:41</t>
  </si>
  <si>
    <t>00:42:54</t>
  </si>
  <si>
    <t>01:33:16</t>
  </si>
  <si>
    <t>02:24:43</t>
  </si>
  <si>
    <t>Калинин Роман Олегович</t>
  </si>
  <si>
    <t xml:space="preserve">Байкал -Иркут
</t>
  </si>
  <si>
    <t>18.02.1979</t>
  </si>
  <si>
    <t>00:49:54</t>
  </si>
  <si>
    <t>01:43:12</t>
  </si>
  <si>
    <t>02:41:34</t>
  </si>
  <si>
    <t>203</t>
  </si>
  <si>
    <t xml:space="preserve">Пастухов Андрей </t>
  </si>
  <si>
    <t xml:space="preserve">Большое Голоустное
</t>
  </si>
  <si>
    <t>24.02.1977</t>
  </si>
  <si>
    <t>00:50:54</t>
  </si>
  <si>
    <t>01:45:12</t>
  </si>
  <si>
    <t>02:42:08</t>
  </si>
  <si>
    <t>201</t>
  </si>
  <si>
    <t xml:space="preserve">Колосовский Сергей </t>
  </si>
  <si>
    <t xml:space="preserve">BLACK LYNX
</t>
  </si>
  <si>
    <t>13.02.1987</t>
  </si>
  <si>
    <t>00:56:17</t>
  </si>
  <si>
    <t>01:48:55</t>
  </si>
  <si>
    <t>02:51:49</t>
  </si>
  <si>
    <t>206</t>
  </si>
  <si>
    <t>Конев Михаил Яковлевич</t>
  </si>
  <si>
    <t xml:space="preserve">Эол
</t>
  </si>
  <si>
    <t>10.09.1956</t>
  </si>
  <si>
    <t>00:57:33</t>
  </si>
  <si>
    <t>01:59:02</t>
  </si>
  <si>
    <t>03:07:35</t>
  </si>
  <si>
    <t>00:59:12</t>
  </si>
  <si>
    <t>02:01:36</t>
  </si>
  <si>
    <t>03:13:32</t>
  </si>
  <si>
    <t xml:space="preserve">Китов Александр </t>
  </si>
  <si>
    <t>03.03.1951</t>
  </si>
  <si>
    <t>01:03:01</t>
  </si>
  <si>
    <t>02:11:32</t>
  </si>
  <si>
    <t>03:31:20</t>
  </si>
  <si>
    <t>Сергеев Михаил Дмитриевич</t>
  </si>
  <si>
    <t>29.11.1970</t>
  </si>
  <si>
    <t>01:06:21</t>
  </si>
  <si>
    <t>02:22:06</t>
  </si>
  <si>
    <t>03:48:45</t>
  </si>
  <si>
    <t xml:space="preserve">Каморных Сергей </t>
  </si>
  <si>
    <t xml:space="preserve">Камашев Владимир </t>
  </si>
  <si>
    <t xml:space="preserve">Давыдов Денис </t>
  </si>
  <si>
    <t xml:space="preserve">Бура Геннадий </t>
  </si>
  <si>
    <t xml:space="preserve">Красинский Валерий  </t>
  </si>
  <si>
    <t xml:space="preserve">Дружинин Никита </t>
  </si>
  <si>
    <t xml:space="preserve">Шергин Александр   </t>
  </si>
  <si>
    <t xml:space="preserve">Рябчевский Дмитрий  </t>
  </si>
  <si>
    <t xml:space="preserve">Алексеев Иван   </t>
  </si>
  <si>
    <t xml:space="preserve">Чебыкин Александр  </t>
  </si>
  <si>
    <t xml:space="preserve">Бутаков Николай  </t>
  </si>
  <si>
    <t xml:space="preserve">Птиченко Дмитрий  </t>
  </si>
  <si>
    <t xml:space="preserve">Россов Дмитрий </t>
  </si>
  <si>
    <t xml:space="preserve">Самозванов Эдуард  </t>
  </si>
  <si>
    <t xml:space="preserve">Чокан Владимир </t>
  </si>
  <si>
    <t xml:space="preserve">Федоров Роман </t>
  </si>
  <si>
    <t xml:space="preserve">Реуцкий Сергей </t>
  </si>
  <si>
    <t xml:space="preserve">Педенко Вячеслав  </t>
  </si>
  <si>
    <t xml:space="preserve">Новиков Роман  </t>
  </si>
  <si>
    <t xml:space="preserve">Попов Михаил </t>
  </si>
  <si>
    <t xml:space="preserve">Щучинов Павел  </t>
  </si>
  <si>
    <t xml:space="preserve">Россов Марк </t>
  </si>
  <si>
    <t xml:space="preserve">Овсянников Михаил  </t>
  </si>
  <si>
    <t xml:space="preserve">Голобоков Артём  </t>
  </si>
  <si>
    <t xml:space="preserve">Алексахин Александр </t>
  </si>
  <si>
    <t xml:space="preserve">Петров Иван  </t>
  </si>
  <si>
    <t xml:space="preserve">Попов Сергей </t>
  </si>
  <si>
    <t xml:space="preserve">Китов Александр  </t>
  </si>
  <si>
    <t xml:space="preserve">Труфанов Станислав </t>
  </si>
  <si>
    <t xml:space="preserve">Платонов Артём  </t>
  </si>
  <si>
    <t xml:space="preserve">Алексахин Александр  </t>
  </si>
  <si>
    <t xml:space="preserve">Алексеев Иван  </t>
  </si>
  <si>
    <t xml:space="preserve">Барковский Михаил  </t>
  </si>
  <si>
    <t xml:space="preserve">Бондарец Михаил  </t>
  </si>
  <si>
    <t xml:space="preserve">Бура Геннадий  </t>
  </si>
  <si>
    <t xml:space="preserve">Бывальцев Сергей  </t>
  </si>
  <si>
    <t xml:space="preserve">Вавилин Константин  </t>
  </si>
  <si>
    <t xml:space="preserve">Васильев Виктор  </t>
  </si>
  <si>
    <t xml:space="preserve">Герих Алексей  </t>
  </si>
  <si>
    <t xml:space="preserve">Гершевич Антон  </t>
  </si>
  <si>
    <t xml:space="preserve">Давыдов Денис  </t>
  </si>
  <si>
    <t xml:space="preserve">Жиндаев Андрей  </t>
  </si>
  <si>
    <t xml:space="preserve">Иванов Иван  </t>
  </si>
  <si>
    <t xml:space="preserve">Ильин Александр  </t>
  </si>
  <si>
    <t xml:space="preserve">Ильин Павел  </t>
  </si>
  <si>
    <t xml:space="preserve">Калинин Роман  </t>
  </si>
  <si>
    <t xml:space="preserve">Камашев  Владимир   </t>
  </si>
  <si>
    <t xml:space="preserve">Каморных Сергей  </t>
  </si>
  <si>
    <t xml:space="preserve">Карабин Игорь  </t>
  </si>
  <si>
    <t xml:space="preserve">Кашицын Семён  </t>
  </si>
  <si>
    <t xml:space="preserve">Колосовский Сергей  </t>
  </si>
  <si>
    <t xml:space="preserve">Конев Михаил  </t>
  </si>
  <si>
    <t xml:space="preserve">Коротницкий Артем  </t>
  </si>
  <si>
    <t xml:space="preserve">Лапуцкий Алексей  </t>
  </si>
  <si>
    <t xml:space="preserve">Маланов Сергей  </t>
  </si>
  <si>
    <t xml:space="preserve">Марков Ярослав  </t>
  </si>
  <si>
    <t xml:space="preserve">Мартынов Илья  </t>
  </si>
  <si>
    <t xml:space="preserve">Марчуков Константин  </t>
  </si>
  <si>
    <t xml:space="preserve">Набоков Сергей  </t>
  </si>
  <si>
    <t xml:space="preserve">Налетов Евгений  </t>
  </si>
  <si>
    <t xml:space="preserve">Николаев Иван  </t>
  </si>
  <si>
    <t xml:space="preserve">Никонов Виктор  </t>
  </si>
  <si>
    <t xml:space="preserve">Овсянко Константин  </t>
  </si>
  <si>
    <t xml:space="preserve">Огородников Антон  </t>
  </si>
  <si>
    <t xml:space="preserve">Пастухов Андрей  </t>
  </si>
  <si>
    <t xml:space="preserve">Политов Ярослав  </t>
  </si>
  <si>
    <t xml:space="preserve">Попов Михаил  </t>
  </si>
  <si>
    <t xml:space="preserve">Попов Сергей  </t>
  </si>
  <si>
    <t xml:space="preserve">Реутский Сергей  </t>
  </si>
  <si>
    <t xml:space="preserve">Россов Дмитрий  </t>
  </si>
  <si>
    <t xml:space="preserve">Россов Марк  </t>
  </si>
  <si>
    <t xml:space="preserve">Сопов Виктор Митрофанович </t>
  </si>
  <si>
    <t xml:space="preserve">Стерехов Дмитрий  </t>
  </si>
  <si>
    <t xml:space="preserve">Труфанов Станислав  </t>
  </si>
  <si>
    <t xml:space="preserve">Труханов Евгений  </t>
  </si>
  <si>
    <t xml:space="preserve">Федоров Роман  </t>
  </si>
  <si>
    <t xml:space="preserve">Федосов Александр  </t>
  </si>
  <si>
    <t xml:space="preserve">Ханхалаев Егор  </t>
  </si>
  <si>
    <t xml:space="preserve">Чернобривцев Денис  </t>
  </si>
  <si>
    <t xml:space="preserve">Чокан Владимир  </t>
  </si>
  <si>
    <t xml:space="preserve">Шабалин Сергей  </t>
  </si>
  <si>
    <t xml:space="preserve">Шергин Александр  </t>
  </si>
  <si>
    <t xml:space="preserve">Шергин Максим  </t>
  </si>
  <si>
    <t xml:space="preserve">Ширлин Андрей  </t>
  </si>
  <si>
    <t xml:space="preserve">Шишмарёв Артём  </t>
  </si>
  <si>
    <t xml:space="preserve">Шушарин Сергей  </t>
  </si>
  <si>
    <t xml:space="preserve">Ларионова Татьяна </t>
  </si>
  <si>
    <t xml:space="preserve">Волчек Татьяна </t>
  </si>
  <si>
    <t xml:space="preserve">Нестерец Оксана  </t>
  </si>
  <si>
    <t xml:space="preserve">СлАвнова Любовь </t>
  </si>
  <si>
    <t xml:space="preserve">Кузнецова Наталья  </t>
  </si>
  <si>
    <t xml:space="preserve">Кабаева Наталья  </t>
  </si>
  <si>
    <t xml:space="preserve">Симененко Екатерина  </t>
  </si>
  <si>
    <t xml:space="preserve">Пидгурская Наталья </t>
  </si>
  <si>
    <t xml:space="preserve">Бумблете Вита  </t>
  </si>
  <si>
    <t xml:space="preserve">Лугманова Ирина  </t>
  </si>
  <si>
    <t xml:space="preserve">Хлызова Нина </t>
  </si>
  <si>
    <t xml:space="preserve">Птиченко Алёна  </t>
  </si>
  <si>
    <t xml:space="preserve">Апханова Агиза  </t>
  </si>
  <si>
    <t xml:space="preserve">Осипчук Анюта </t>
  </si>
  <si>
    <t>Алферова Наталия</t>
  </si>
  <si>
    <t xml:space="preserve">Буренкова Раиса  </t>
  </si>
  <si>
    <t xml:space="preserve">Быстрова Татьяна  </t>
  </si>
  <si>
    <t xml:space="preserve">Волчек Татьяна  </t>
  </si>
  <si>
    <t xml:space="preserve">Кручинина Алиса  </t>
  </si>
  <si>
    <t xml:space="preserve">Кручинина Эллина  </t>
  </si>
  <si>
    <t xml:space="preserve">Ларионова Татьяна  </t>
  </si>
  <si>
    <t xml:space="preserve">Лещак Эльвира  </t>
  </si>
  <si>
    <t xml:space="preserve">Орлова Екатерина  </t>
  </si>
  <si>
    <t xml:space="preserve">Осипчук Анюта  </t>
  </si>
  <si>
    <t xml:space="preserve">Пидгурская Наталья  </t>
  </si>
  <si>
    <t xml:space="preserve">СлАвнова Любовь  </t>
  </si>
  <si>
    <t xml:space="preserve">Харитонова Ирина  </t>
  </si>
  <si>
    <t xml:space="preserve">Хлызова Нина  </t>
  </si>
  <si>
    <t xml:space="preserve">Ширлина Ксения  </t>
  </si>
  <si>
    <t xml:space="preserve">Шишмарева Александра  </t>
  </si>
  <si>
    <t xml:space="preserve">Сергеев Михаил  </t>
  </si>
  <si>
    <t>КУБОК МАРАФОНОВ БАЙКАЛ</t>
  </si>
  <si>
    <t>Место</t>
  </si>
  <si>
    <t>Фамилия Имя</t>
  </si>
  <si>
    <t>Город</t>
  </si>
  <si>
    <t>Дистанция</t>
  </si>
  <si>
    <t>Результат</t>
  </si>
  <si>
    <t>Очки</t>
  </si>
  <si>
    <t>Всего очков</t>
  </si>
  <si>
    <t>Малый Кубок</t>
  </si>
  <si>
    <t>МУЖЧИНЫ</t>
  </si>
  <si>
    <t>ЖЕНЩИНЫ</t>
  </si>
  <si>
    <t>Средний Кубок</t>
  </si>
  <si>
    <t>Большой Кубок</t>
  </si>
  <si>
    <t>Марафон Лыжня Байкала 28.03.21</t>
  </si>
  <si>
    <t>Байкальский Марафон 05.06.21</t>
  </si>
  <si>
    <t>Триатлон Baikal X-Trail 08.08.21</t>
  </si>
  <si>
    <t>Байкал Супер Трейл 19.09.21</t>
  </si>
  <si>
    <t>М10</t>
  </si>
  <si>
    <t>М30</t>
  </si>
  <si>
    <t>М50</t>
  </si>
  <si>
    <t>Ж10</t>
  </si>
  <si>
    <t>Ж30</t>
  </si>
  <si>
    <t>Ж50</t>
  </si>
  <si>
    <t>М21</t>
  </si>
  <si>
    <t>М42</t>
  </si>
  <si>
    <t>Ж21</t>
  </si>
  <si>
    <t>Ж42</t>
  </si>
  <si>
    <t>МССпр</t>
  </si>
  <si>
    <t>МСпр</t>
  </si>
  <si>
    <t>ЖССпр</t>
  </si>
  <si>
    <t>ЖСпр</t>
  </si>
  <si>
    <t>ЖОлимп</t>
  </si>
  <si>
    <t>МОлимп</t>
  </si>
  <si>
    <t>М20</t>
  </si>
  <si>
    <t>Ж20</t>
  </si>
  <si>
    <t>00:47:34</t>
  </si>
  <si>
    <t>01:28:49</t>
  </si>
  <si>
    <t>01:51:53</t>
  </si>
  <si>
    <t>03:03:14</t>
  </si>
  <si>
    <t>03:54:25</t>
  </si>
  <si>
    <t>00:57:26</t>
  </si>
  <si>
    <t>01:33:15</t>
  </si>
  <si>
    <t>02:40:33</t>
  </si>
  <si>
    <t>02:14:56</t>
  </si>
  <si>
    <t>Результаты</t>
  </si>
  <si>
    <t>Дата рожд.</t>
  </si>
  <si>
    <t>(КМ)</t>
  </si>
  <si>
    <t>Суперспринт</t>
  </si>
  <si>
    <t xml:space="preserve">Бондарец Михаил </t>
  </si>
  <si>
    <t>Спринт</t>
  </si>
  <si>
    <t xml:space="preserve">Гершевич Антон </t>
  </si>
  <si>
    <t xml:space="preserve">Иванов Иван </t>
  </si>
  <si>
    <t xml:space="preserve">Коротницкий Артем </t>
  </si>
  <si>
    <t xml:space="preserve">Лапуцкий Алексей </t>
  </si>
  <si>
    <t>Баклаши</t>
  </si>
  <si>
    <t xml:space="preserve">Набоков Сергей </t>
  </si>
  <si>
    <t xml:space="preserve">Николаев Иван </t>
  </si>
  <si>
    <t xml:space="preserve">Овсянников Михаил </t>
  </si>
  <si>
    <t xml:space="preserve">Петров Иван </t>
  </si>
  <si>
    <t>Попов Михаил</t>
  </si>
  <si>
    <t xml:space="preserve">Россов Дмирий </t>
  </si>
  <si>
    <t xml:space="preserve">Рябчевский Роман </t>
  </si>
  <si>
    <t xml:space="preserve">Шушарин Сергей </t>
  </si>
  <si>
    <t xml:space="preserve">Алферова Наталия </t>
  </si>
  <si>
    <t xml:space="preserve">Кручинина Алиса </t>
  </si>
  <si>
    <t xml:space="preserve">Кручинина Эллина </t>
  </si>
  <si>
    <t>Нестерец Оксана</t>
  </si>
  <si>
    <t xml:space="preserve">Ширлина Ксения </t>
  </si>
  <si>
    <t xml:space="preserve">Шишмарёва Александра </t>
  </si>
  <si>
    <t xml:space="preserve">Алексеев Иван </t>
  </si>
  <si>
    <t xml:space="preserve">Вавилин Константин </t>
  </si>
  <si>
    <t xml:space="preserve">Ильин Александр </t>
  </si>
  <si>
    <t xml:space="preserve">Ильин Павел </t>
  </si>
  <si>
    <t xml:space="preserve">Красинский Валерий </t>
  </si>
  <si>
    <t xml:space="preserve">Марков Ярослав </t>
  </si>
  <si>
    <t xml:space="preserve">Мартынов Илья </t>
  </si>
  <si>
    <t xml:space="preserve">Овсянко Константин </t>
  </si>
  <si>
    <t xml:space="preserve">Огородников Антон </t>
  </si>
  <si>
    <t>Олимпийская</t>
  </si>
  <si>
    <t xml:space="preserve">Педенко Вячеслав </t>
  </si>
  <si>
    <t xml:space="preserve">Рябчевский Дмитрий </t>
  </si>
  <si>
    <t xml:space="preserve">Труханов Евгений </t>
  </si>
  <si>
    <t>Федосов Александр</t>
  </si>
  <si>
    <t xml:space="preserve">Ханхалаев Егор </t>
  </si>
  <si>
    <t>Шабалин Сергей</t>
  </si>
  <si>
    <t>Шергин Александр</t>
  </si>
  <si>
    <t xml:space="preserve">Шергин Максим </t>
  </si>
  <si>
    <t xml:space="preserve">Бумблете Вита </t>
  </si>
  <si>
    <t xml:space="preserve">Кабаева Наталья </t>
  </si>
  <si>
    <t xml:space="preserve">Симененко Екатерина </t>
  </si>
  <si>
    <t xml:space="preserve">Славнова Любовь </t>
  </si>
  <si>
    <t xml:space="preserve">Герих Алексей </t>
  </si>
  <si>
    <t xml:space="preserve">Калинин Роман </t>
  </si>
  <si>
    <t>Итого участников всех кубков:</t>
  </si>
  <si>
    <t>человек</t>
  </si>
  <si>
    <t>Полная коллекция медалей у</t>
  </si>
  <si>
    <t>Организатор соревнований:</t>
  </si>
  <si>
    <t>Мехоношин Петр</t>
  </si>
  <si>
    <t>Компьютерная верстка:</t>
  </si>
</sst>
</file>

<file path=xl/styles.xml><?xml version="1.0" encoding="utf-8"?>
<styleSheet xmlns="http://schemas.openxmlformats.org/spreadsheetml/2006/main">
  <numFmts count="1">
    <numFmt numFmtId="164" formatCode="[$-F400]h:mm:ss\ AM/PM"/>
  </numFmts>
  <fonts count="11">
    <font>
      <sz val="11"/>
      <color theme="1"/>
      <name val="Calibri"/>
      <family val="2"/>
      <charset val="204"/>
      <scheme val="minor"/>
    </font>
    <font>
      <sz val="11"/>
      <color rgb="FF333333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0"/>
      <name val="Calibri"/>
      <family val="2"/>
      <charset val="204"/>
    </font>
    <font>
      <sz val="11"/>
      <color theme="0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8">
    <xf numFmtId="0" fontId="0" fillId="0" borderId="0" xfId="0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/>
    <xf numFmtId="14" fontId="0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2" borderId="1" xfId="0" applyFill="1" applyBorder="1"/>
    <xf numFmtId="0" fontId="0" fillId="0" borderId="0" xfId="0" applyAlignment="1">
      <alignment horizontal="center"/>
    </xf>
    <xf numFmtId="0" fontId="1" fillId="2" borderId="1" xfId="0" applyFont="1" applyFill="1" applyBorder="1"/>
    <xf numFmtId="164" fontId="0" fillId="0" borderId="0" xfId="0" applyNumberFormat="1"/>
    <xf numFmtId="164" fontId="0" fillId="2" borderId="1" xfId="0" applyNumberForma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14" fontId="0" fillId="2" borderId="1" xfId="0" applyNumberFormat="1" applyFill="1" applyBorder="1" applyAlignment="1">
      <alignment horizontal="center"/>
    </xf>
    <xf numFmtId="0" fontId="0" fillId="0" borderId="5" xfId="0" applyFont="1" applyBorder="1"/>
    <xf numFmtId="0" fontId="0" fillId="0" borderId="0" xfId="0" applyFont="1" applyAlignment="1"/>
    <xf numFmtId="0" fontId="0" fillId="0" borderId="5" xfId="0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2" borderId="5" xfId="0" applyFont="1" applyFill="1" applyBorder="1"/>
    <xf numFmtId="0" fontId="0" fillId="2" borderId="5" xfId="0" applyFill="1" applyBorder="1"/>
    <xf numFmtId="0" fontId="3" fillId="0" borderId="1" xfId="0" applyFont="1" applyBorder="1"/>
    <xf numFmtId="0" fontId="0" fillId="0" borderId="3" xfId="0" applyBorder="1"/>
    <xf numFmtId="0" fontId="0" fillId="0" borderId="3" xfId="0" applyFont="1" applyBorder="1"/>
    <xf numFmtId="164" fontId="0" fillId="0" borderId="0" xfId="0" applyNumberFormat="1" applyAlignment="1">
      <alignment horizontal="center"/>
    </xf>
    <xf numFmtId="0" fontId="0" fillId="0" borderId="3" xfId="0" applyFont="1" applyBorder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left"/>
    </xf>
    <xf numFmtId="0" fontId="5" fillId="0" borderId="1" xfId="0" applyFont="1" applyBorder="1"/>
    <xf numFmtId="0" fontId="5" fillId="0" borderId="1" xfId="0" applyNumberFormat="1" applyFont="1" applyBorder="1"/>
    <xf numFmtId="0" fontId="5" fillId="0" borderId="1" xfId="0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6" fillId="0" borderId="0" xfId="0" applyFont="1"/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0" fontId="7" fillId="0" borderId="1" xfId="0" applyNumberFormat="1" applyFont="1" applyBorder="1" applyAlignment="1">
      <alignment horizontal="center"/>
    </xf>
    <xf numFmtId="0" fontId="6" fillId="0" borderId="1" xfId="0" applyFont="1" applyBorder="1"/>
    <xf numFmtId="0" fontId="4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0" xfId="0" applyFill="1"/>
    <xf numFmtId="0" fontId="5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14" fontId="0" fillId="2" borderId="3" xfId="0" applyNumberFormat="1" applyFill="1" applyBorder="1" applyAlignment="1">
      <alignment horizontal="center"/>
    </xf>
    <xf numFmtId="0" fontId="0" fillId="0" borderId="7" xfId="0" applyFont="1" applyBorder="1"/>
    <xf numFmtId="14" fontId="0" fillId="2" borderId="7" xfId="0" applyNumberFormat="1" applyFill="1" applyBorder="1" applyAlignment="1">
      <alignment horizontal="center"/>
    </xf>
    <xf numFmtId="0" fontId="0" fillId="0" borderId="1" xfId="0" applyBorder="1" applyAlignment="1">
      <alignment wrapText="1"/>
    </xf>
    <xf numFmtId="0" fontId="0" fillId="2" borderId="1" xfId="0" applyFont="1" applyFill="1" applyBorder="1"/>
    <xf numFmtId="14" fontId="0" fillId="2" borderId="3" xfId="0" applyNumberFormat="1" applyFont="1" applyFill="1" applyBorder="1" applyAlignment="1">
      <alignment horizontal="center"/>
    </xf>
    <xf numFmtId="14" fontId="0" fillId="0" borderId="7" xfId="0" applyNumberFormat="1" applyBorder="1" applyAlignment="1">
      <alignment horizontal="center"/>
    </xf>
    <xf numFmtId="0" fontId="0" fillId="0" borderId="7" xfId="0" applyBorder="1"/>
    <xf numFmtId="0" fontId="7" fillId="2" borderId="1" xfId="0" applyFont="1" applyFill="1" applyBorder="1"/>
    <xf numFmtId="0" fontId="0" fillId="2" borderId="8" xfId="0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4" fillId="2" borderId="1" xfId="0" applyFont="1" applyFill="1" applyBorder="1"/>
    <xf numFmtId="0" fontId="4" fillId="0" borderId="1" xfId="0" applyFont="1" applyBorder="1"/>
    <xf numFmtId="0" fontId="0" fillId="0" borderId="5" xfId="0" applyFill="1" applyBorder="1"/>
    <xf numFmtId="0" fontId="0" fillId="0" borderId="7" xfId="0" applyFill="1" applyBorder="1"/>
    <xf numFmtId="0" fontId="0" fillId="2" borderId="3" xfId="0" applyFill="1" applyBorder="1"/>
    <xf numFmtId="0" fontId="7" fillId="0" borderId="1" xfId="0" applyFont="1" applyFill="1" applyBorder="1" applyAlignment="1">
      <alignment wrapText="1"/>
    </xf>
    <xf numFmtId="164" fontId="0" fillId="0" borderId="1" xfId="0" applyNumberFormat="1" applyFont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21" fontId="0" fillId="0" borderId="1" xfId="0" applyNumberFormat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14" fontId="0" fillId="0" borderId="3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7" fillId="0" borderId="10" xfId="0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8" fillId="2" borderId="1" xfId="0" applyNumberFormat="1" applyFont="1" applyFill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164" fontId="8" fillId="0" borderId="0" xfId="0" applyNumberFormat="1" applyFont="1"/>
    <xf numFmtId="164" fontId="9" fillId="0" borderId="5" xfId="0" applyNumberFormat="1" applyFont="1" applyBorder="1"/>
    <xf numFmtId="164" fontId="8" fillId="0" borderId="1" xfId="0" applyNumberFormat="1" applyFont="1" applyBorder="1"/>
    <xf numFmtId="164" fontId="8" fillId="0" borderId="5" xfId="0" applyNumberFormat="1" applyFont="1" applyBorder="1"/>
    <xf numFmtId="0" fontId="8" fillId="0" borderId="0" xfId="0" applyFont="1"/>
    <xf numFmtId="0" fontId="8" fillId="4" borderId="1" xfId="0" applyFont="1" applyFill="1" applyBorder="1"/>
    <xf numFmtId="0" fontId="8" fillId="7" borderId="1" xfId="0" applyFont="1" applyFill="1" applyBorder="1" applyAlignment="1">
      <alignment horizontal="center"/>
    </xf>
    <xf numFmtId="0" fontId="8" fillId="2" borderId="1" xfId="0" applyFont="1" applyFill="1" applyBorder="1"/>
    <xf numFmtId="14" fontId="8" fillId="2" borderId="1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0" borderId="1" xfId="0" applyFont="1" applyBorder="1"/>
    <xf numFmtId="1" fontId="8" fillId="0" borderId="0" xfId="0" applyNumberFormat="1" applyFont="1"/>
    <xf numFmtId="0" fontId="10" fillId="6" borderId="1" xfId="0" applyFont="1" applyFill="1" applyBorder="1" applyAlignment="1">
      <alignment horizontal="center"/>
    </xf>
    <xf numFmtId="0" fontId="10" fillId="7" borderId="1" xfId="0" applyFont="1" applyFill="1" applyBorder="1" applyAlignment="1">
      <alignment horizontal="center"/>
    </xf>
    <xf numFmtId="0" fontId="9" fillId="0" borderId="1" xfId="0" applyFont="1" applyBorder="1"/>
    <xf numFmtId="164" fontId="9" fillId="0" borderId="1" xfId="0" applyNumberFormat="1" applyFont="1" applyBorder="1"/>
    <xf numFmtId="0" fontId="8" fillId="8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8" fillId="0" borderId="0" xfId="0" applyFont="1" applyBorder="1"/>
    <xf numFmtId="164" fontId="8" fillId="0" borderId="0" xfId="0" applyNumberFormat="1" applyFont="1" applyBorder="1"/>
    <xf numFmtId="0" fontId="8" fillId="9" borderId="1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164" fontId="8" fillId="0" borderId="0" xfId="0" applyNumberFormat="1" applyFont="1" applyAlignment="1">
      <alignment horizontal="center"/>
    </xf>
    <xf numFmtId="0" fontId="8" fillId="3" borderId="1" xfId="0" applyFont="1" applyFill="1" applyBorder="1"/>
    <xf numFmtId="0" fontId="8" fillId="5" borderId="2" xfId="0" applyFont="1" applyFill="1" applyBorder="1" applyAlignment="1">
      <alignment horizontal="center"/>
    </xf>
    <xf numFmtId="0" fontId="8" fillId="0" borderId="3" xfId="0" applyFont="1" applyBorder="1"/>
    <xf numFmtId="0" fontId="8" fillId="7" borderId="2" xfId="0" applyFont="1" applyFill="1" applyBorder="1" applyAlignment="1">
      <alignment horizontal="center"/>
    </xf>
    <xf numFmtId="14" fontId="8" fillId="0" borderId="1" xfId="0" applyNumberFormat="1" applyFont="1" applyBorder="1" applyAlignment="1">
      <alignment horizontal="left"/>
    </xf>
    <xf numFmtId="0" fontId="8" fillId="0" borderId="3" xfId="0" applyFont="1" applyBorder="1" applyAlignment="1">
      <alignment horizontal="center"/>
    </xf>
    <xf numFmtId="0" fontId="10" fillId="7" borderId="2" xfId="0" applyFont="1" applyFill="1" applyBorder="1" applyAlignment="1">
      <alignment horizontal="center"/>
    </xf>
    <xf numFmtId="0" fontId="10" fillId="6" borderId="5" xfId="0" applyFont="1" applyFill="1" applyBorder="1" applyAlignment="1">
      <alignment horizontal="center"/>
    </xf>
    <xf numFmtId="0" fontId="10" fillId="7" borderId="5" xfId="0" applyFont="1" applyFill="1" applyBorder="1" applyAlignment="1">
      <alignment horizontal="center"/>
    </xf>
    <xf numFmtId="0" fontId="9" fillId="0" borderId="5" xfId="0" applyFont="1" applyBorder="1"/>
    <xf numFmtId="0" fontId="8" fillId="0" borderId="5" xfId="0" applyFont="1" applyBorder="1"/>
    <xf numFmtId="164" fontId="9" fillId="0" borderId="0" xfId="0" applyNumberFormat="1" applyFont="1"/>
    <xf numFmtId="0" fontId="8" fillId="9" borderId="5" xfId="0" applyFont="1" applyFill="1" applyBorder="1" applyAlignment="1">
      <alignment horizontal="center"/>
    </xf>
    <xf numFmtId="0" fontId="8" fillId="7" borderId="5" xfId="0" applyFont="1" applyFill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8" borderId="5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8" fillId="4" borderId="5" xfId="0" applyFont="1" applyFill="1" applyBorder="1"/>
    <xf numFmtId="0" fontId="8" fillId="2" borderId="5" xfId="0" applyFont="1" applyFill="1" applyBorder="1"/>
    <xf numFmtId="0" fontId="8" fillId="2" borderId="5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164" fontId="8" fillId="2" borderId="0" xfId="0" applyNumberFormat="1" applyFont="1" applyFill="1" applyAlignment="1">
      <alignment horizontal="center"/>
    </xf>
    <xf numFmtId="0" fontId="8" fillId="0" borderId="5" xfId="0" applyFont="1" applyBorder="1" applyAlignment="1">
      <alignment horizontal="left"/>
    </xf>
    <xf numFmtId="0" fontId="8" fillId="6" borderId="5" xfId="0" applyFont="1" applyFill="1" applyBorder="1"/>
    <xf numFmtId="0" fontId="8" fillId="3" borderId="5" xfId="0" applyFont="1" applyFill="1" applyBorder="1"/>
    <xf numFmtId="0" fontId="8" fillId="6" borderId="1" xfId="0" applyFont="1" applyFill="1" applyBorder="1"/>
    <xf numFmtId="0" fontId="8" fillId="0" borderId="0" xfId="0" applyFont="1" applyAlignment="1"/>
    <xf numFmtId="164" fontId="8" fillId="2" borderId="5" xfId="0" applyNumberFormat="1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164" fontId="8" fillId="0" borderId="5" xfId="0" applyNumberFormat="1" applyFont="1" applyBorder="1" applyAlignment="1">
      <alignment horizontal="center"/>
    </xf>
    <xf numFmtId="14" fontId="8" fillId="2" borderId="5" xfId="0" applyNumberFormat="1" applyFont="1" applyFill="1" applyBorder="1" applyAlignment="1">
      <alignment horizontal="center"/>
    </xf>
    <xf numFmtId="14" fontId="8" fillId="0" borderId="1" xfId="0" applyNumberFormat="1" applyFont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0" borderId="1" xfId="0" applyFont="1" applyFill="1" applyBorder="1"/>
    <xf numFmtId="0" fontId="8" fillId="0" borderId="1" xfId="0" applyNumberFormat="1" applyFont="1" applyFill="1" applyBorder="1" applyAlignment="1">
      <alignment horizontal="center"/>
    </xf>
    <xf numFmtId="0" fontId="8" fillId="3" borderId="2" xfId="0" applyFont="1" applyFill="1" applyBorder="1"/>
    <xf numFmtId="0" fontId="8" fillId="0" borderId="4" xfId="0" applyFont="1" applyBorder="1"/>
    <xf numFmtId="0" fontId="8" fillId="3" borderId="2" xfId="0" applyFont="1" applyFill="1" applyBorder="1" applyAlignment="1">
      <alignment horizontal="center"/>
    </xf>
    <xf numFmtId="0" fontId="8" fillId="5" borderId="2" xfId="0" applyFont="1" applyFill="1" applyBorder="1"/>
    <xf numFmtId="0" fontId="8" fillId="5" borderId="5" xfId="0" applyFont="1" applyFill="1" applyBorder="1" applyAlignment="1">
      <alignment horizontal="center"/>
    </xf>
    <xf numFmtId="14" fontId="8" fillId="0" borderId="5" xfId="0" applyNumberFormat="1" applyFont="1" applyBorder="1"/>
    <xf numFmtId="14" fontId="8" fillId="0" borderId="5" xfId="0" applyNumberFormat="1" applyFont="1" applyBorder="1" applyAlignment="1">
      <alignment horizontal="left"/>
    </xf>
    <xf numFmtId="0" fontId="8" fillId="5" borderId="1" xfId="0" applyFont="1" applyFill="1" applyBorder="1"/>
    <xf numFmtId="0" fontId="8" fillId="5" borderId="5" xfId="0" applyFont="1" applyFill="1" applyBorder="1"/>
    <xf numFmtId="14" fontId="8" fillId="0" borderId="5" xfId="0" applyNumberFormat="1" applyFont="1" applyBorder="1" applyAlignment="1">
      <alignment horizontal="center"/>
    </xf>
    <xf numFmtId="0" fontId="8" fillId="6" borderId="5" xfId="0" applyFont="1" applyFill="1" applyBorder="1" applyAlignment="1"/>
    <xf numFmtId="21" fontId="8" fillId="0" borderId="1" xfId="0" applyNumberFormat="1" applyFont="1" applyBorder="1"/>
    <xf numFmtId="0" fontId="8" fillId="2" borderId="3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164" fontId="9" fillId="0" borderId="3" xfId="0" applyNumberFormat="1" applyFont="1" applyBorder="1"/>
    <xf numFmtId="0" fontId="10" fillId="0" borderId="5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0" xfId="0" applyFont="1" applyFill="1" applyBorder="1"/>
    <xf numFmtId="164" fontId="8" fillId="0" borderId="1" xfId="0" applyNumberFormat="1" applyFont="1" applyFill="1" applyBorder="1"/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164" fontId="8" fillId="0" borderId="3" xfId="0" applyNumberFormat="1" applyFont="1" applyBorder="1"/>
    <xf numFmtId="0" fontId="5" fillId="0" borderId="3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3" xfId="0" applyFont="1" applyBorder="1" applyAlignment="1"/>
    <xf numFmtId="0" fontId="4" fillId="0" borderId="6" xfId="0" applyFont="1" applyBorder="1" applyAlignment="1"/>
    <xf numFmtId="0" fontId="4" fillId="0" borderId="2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38"/>
  <sheetViews>
    <sheetView tabSelected="1" workbookViewId="0">
      <pane ySplit="2" topLeftCell="A3" activePane="bottomLeft" state="frozen"/>
      <selection pane="bottomLeft"/>
    </sheetView>
  </sheetViews>
  <sheetFormatPr defaultRowHeight="14.4"/>
  <cols>
    <col min="1" max="1" width="8.88671875" style="47"/>
    <col min="2" max="2" width="26.77734375" customWidth="1"/>
    <col min="3" max="3" width="18.5546875" customWidth="1"/>
    <col min="4" max="4" width="11.109375" style="11" customWidth="1"/>
    <col min="5" max="5" width="11" style="11" customWidth="1"/>
    <col min="6" max="6" width="11.5546875" style="11" customWidth="1"/>
    <col min="7" max="7" width="11.109375" customWidth="1"/>
    <col min="8" max="8" width="11.109375" style="11" customWidth="1"/>
    <col min="9" max="9" width="10.44140625" style="11" customWidth="1"/>
    <col min="10" max="10" width="11.21875" customWidth="1"/>
    <col min="11" max="11" width="12.6640625" customWidth="1"/>
    <col min="12" max="12" width="9.6640625" style="11" customWidth="1"/>
    <col min="13" max="13" width="9.44140625" customWidth="1"/>
    <col min="14" max="14" width="10.6640625" style="11" customWidth="1"/>
    <col min="15" max="15" width="9.21875" style="11" customWidth="1"/>
    <col min="17" max="17" width="11.6640625" customWidth="1"/>
  </cols>
  <sheetData>
    <row r="1" spans="1:17">
      <c r="A1" s="44"/>
      <c r="B1" s="29" t="s">
        <v>908</v>
      </c>
      <c r="C1" s="30">
        <v>2021</v>
      </c>
      <c r="E1" s="172" t="s">
        <v>921</v>
      </c>
      <c r="F1" s="173"/>
      <c r="G1" s="174"/>
      <c r="H1" s="172" t="s">
        <v>922</v>
      </c>
      <c r="I1" s="173"/>
      <c r="J1" s="174"/>
      <c r="K1" s="175" t="s">
        <v>923</v>
      </c>
      <c r="L1" s="176"/>
      <c r="M1" s="177"/>
      <c r="N1" s="172" t="s">
        <v>924</v>
      </c>
      <c r="O1" s="173"/>
      <c r="P1" s="174"/>
    </row>
    <row r="2" spans="1:17">
      <c r="A2" s="45" t="s">
        <v>909</v>
      </c>
      <c r="B2" s="31" t="s">
        <v>910</v>
      </c>
      <c r="C2" s="31" t="s">
        <v>911</v>
      </c>
      <c r="D2" s="33" t="s">
        <v>953</v>
      </c>
      <c r="E2" s="48" t="s">
        <v>912</v>
      </c>
      <c r="F2" s="33" t="s">
        <v>913</v>
      </c>
      <c r="G2" s="33" t="s">
        <v>914</v>
      </c>
      <c r="H2" s="48" t="s">
        <v>912</v>
      </c>
      <c r="I2" s="33" t="s">
        <v>913</v>
      </c>
      <c r="J2" s="33" t="s">
        <v>914</v>
      </c>
      <c r="K2" s="32" t="s">
        <v>912</v>
      </c>
      <c r="L2" s="34" t="s">
        <v>913</v>
      </c>
      <c r="M2" s="33" t="s">
        <v>914</v>
      </c>
      <c r="N2" s="48" t="s">
        <v>912</v>
      </c>
      <c r="O2" s="34" t="s">
        <v>913</v>
      </c>
      <c r="P2" s="33" t="s">
        <v>914</v>
      </c>
      <c r="Q2" s="31" t="s">
        <v>915</v>
      </c>
    </row>
    <row r="3" spans="1:17" ht="15.6">
      <c r="A3" s="45"/>
      <c r="B3" s="35" t="s">
        <v>916</v>
      </c>
      <c r="C3" s="31"/>
      <c r="D3" s="49"/>
      <c r="E3" s="48" t="s">
        <v>954</v>
      </c>
      <c r="F3" s="33"/>
      <c r="G3" s="33"/>
      <c r="H3" s="48" t="s">
        <v>954</v>
      </c>
      <c r="I3" s="33"/>
      <c r="J3" s="33"/>
      <c r="K3" s="48"/>
      <c r="L3" s="34"/>
      <c r="M3" s="33"/>
      <c r="N3" s="48" t="s">
        <v>954</v>
      </c>
      <c r="O3" s="34"/>
      <c r="P3" s="33"/>
      <c r="Q3" s="33"/>
    </row>
    <row r="4" spans="1:17">
      <c r="A4" s="45"/>
      <c r="B4" s="31" t="s">
        <v>917</v>
      </c>
      <c r="C4" s="5"/>
      <c r="D4" s="2"/>
      <c r="E4" s="2"/>
      <c r="F4" s="2"/>
      <c r="G4" s="5"/>
      <c r="H4" s="2"/>
      <c r="I4" s="2"/>
      <c r="J4" s="5"/>
      <c r="K4" s="5"/>
      <c r="L4" s="2"/>
      <c r="M4" s="5"/>
      <c r="N4" s="2"/>
      <c r="O4" s="2"/>
      <c r="P4" s="5"/>
      <c r="Q4" s="5"/>
    </row>
    <row r="5" spans="1:17">
      <c r="A5" s="45">
        <v>1</v>
      </c>
      <c r="B5" s="66" t="s">
        <v>811</v>
      </c>
      <c r="C5" s="10" t="s">
        <v>55</v>
      </c>
      <c r="D5" s="16">
        <v>34040</v>
      </c>
      <c r="E5" s="2">
        <v>10</v>
      </c>
      <c r="F5" s="14">
        <v>2.1759259259259259E-2</v>
      </c>
      <c r="G5" s="39">
        <f>'1'!P89</f>
        <v>959.60154952960704</v>
      </c>
      <c r="H5" s="2">
        <v>10</v>
      </c>
      <c r="I5" s="74">
        <v>2.6851770833333333E-2</v>
      </c>
      <c r="J5" s="39">
        <f>'1'!P88</f>
        <v>917.40877274848344</v>
      </c>
      <c r="K5" s="2" t="s">
        <v>955</v>
      </c>
      <c r="L5" s="72" t="s">
        <v>176</v>
      </c>
      <c r="M5" s="39">
        <f>'1'!P90</f>
        <v>805.88647512263492</v>
      </c>
      <c r="N5" s="2">
        <v>10</v>
      </c>
      <c r="O5" s="72" t="s">
        <v>509</v>
      </c>
      <c r="P5" s="39">
        <f>'1'!P91</f>
        <v>974.95107632093948</v>
      </c>
      <c r="Q5" s="41">
        <f t="shared" ref="Q5:Q36" si="0">G5+J5+M5+P5</f>
        <v>3657.8478737216651</v>
      </c>
    </row>
    <row r="6" spans="1:17">
      <c r="A6" s="45">
        <v>2</v>
      </c>
      <c r="B6" s="67" t="s">
        <v>152</v>
      </c>
      <c r="C6" s="24" t="s">
        <v>12</v>
      </c>
      <c r="D6" s="28" t="s">
        <v>153</v>
      </c>
      <c r="E6" s="2"/>
      <c r="F6" s="38"/>
      <c r="G6" s="39">
        <v>0</v>
      </c>
      <c r="H6" s="2">
        <v>10</v>
      </c>
      <c r="I6" s="74">
        <v>2.7681122685185185E-2</v>
      </c>
      <c r="J6" s="39">
        <f>'1'!P29</f>
        <v>883.9715352309845</v>
      </c>
      <c r="K6" s="2" t="s">
        <v>955</v>
      </c>
      <c r="L6" s="72" t="s">
        <v>159</v>
      </c>
      <c r="M6" s="39">
        <f>'1'!P27</f>
        <v>944.98948843728112</v>
      </c>
      <c r="N6" s="2">
        <v>10</v>
      </c>
      <c r="O6" s="72" t="s">
        <v>511</v>
      </c>
      <c r="P6" s="39">
        <f>'1'!P28</f>
        <v>963.6007827788651</v>
      </c>
      <c r="Q6" s="41">
        <f t="shared" si="0"/>
        <v>2792.5618064471309</v>
      </c>
    </row>
    <row r="7" spans="1:17">
      <c r="A7" s="45">
        <v>3</v>
      </c>
      <c r="B7" s="67" t="s">
        <v>965</v>
      </c>
      <c r="C7" s="5" t="s">
        <v>58</v>
      </c>
      <c r="D7" s="28" t="s">
        <v>220</v>
      </c>
      <c r="E7" s="2">
        <v>10</v>
      </c>
      <c r="F7" s="14">
        <v>2.3055555555555555E-2</v>
      </c>
      <c r="G7" s="40">
        <f>'1'!P45</f>
        <v>897.62036524626444</v>
      </c>
      <c r="H7" s="2">
        <v>10</v>
      </c>
      <c r="I7" s="74">
        <v>3.435703703703704E-2</v>
      </c>
      <c r="J7" s="39">
        <f>'1'!P44</f>
        <v>614.81661222585137</v>
      </c>
      <c r="K7" s="2" t="s">
        <v>955</v>
      </c>
      <c r="L7" s="72" t="s">
        <v>225</v>
      </c>
      <c r="M7" s="39">
        <f>'1'!P46</f>
        <v>436.93062368605462</v>
      </c>
      <c r="N7" s="2">
        <v>10</v>
      </c>
      <c r="O7" s="72" t="s">
        <v>550</v>
      </c>
      <c r="P7" s="39">
        <f>'1'!P47</f>
        <v>612.91585127201563</v>
      </c>
      <c r="Q7" s="41">
        <f t="shared" si="0"/>
        <v>2562.2834524301861</v>
      </c>
    </row>
    <row r="8" spans="1:17">
      <c r="A8" s="1">
        <v>4</v>
      </c>
      <c r="B8" s="3" t="s">
        <v>562</v>
      </c>
      <c r="C8" s="3" t="s">
        <v>320</v>
      </c>
      <c r="D8" s="28" t="s">
        <v>411</v>
      </c>
      <c r="E8" s="2">
        <v>30</v>
      </c>
      <c r="F8" s="9">
        <v>6.5798611111111113E-2</v>
      </c>
      <c r="G8" s="40">
        <f>'1'!P13</f>
        <v>789.13738019169318</v>
      </c>
      <c r="H8" s="2">
        <v>10</v>
      </c>
      <c r="I8" s="74">
        <v>3.722958333333333E-2</v>
      </c>
      <c r="J8" s="40">
        <f>'1'!P12</f>
        <v>499.00326644890345</v>
      </c>
      <c r="K8" s="2" t="s">
        <v>957</v>
      </c>
      <c r="L8" s="72" t="s">
        <v>416</v>
      </c>
      <c r="M8" s="40">
        <f>'1'!P14</f>
        <v>563.8956652279976</v>
      </c>
      <c r="N8" s="2">
        <v>10</v>
      </c>
      <c r="O8" s="72" t="s">
        <v>563</v>
      </c>
      <c r="P8" s="40">
        <f>'1'!P11</f>
        <v>556.16438356164383</v>
      </c>
      <c r="Q8" s="41">
        <f t="shared" si="0"/>
        <v>2408.2006954302378</v>
      </c>
    </row>
    <row r="9" spans="1:17">
      <c r="A9" s="1">
        <v>5</v>
      </c>
      <c r="B9" s="3" t="s">
        <v>182</v>
      </c>
      <c r="C9" s="5" t="s">
        <v>60</v>
      </c>
      <c r="D9" s="28" t="s">
        <v>183</v>
      </c>
      <c r="E9" s="2">
        <v>10</v>
      </c>
      <c r="F9" s="14">
        <v>2.4305555555555556E-2</v>
      </c>
      <c r="G9" s="39">
        <f>'1'!P19</f>
        <v>837.85279468732688</v>
      </c>
      <c r="H9" s="2">
        <v>10</v>
      </c>
      <c r="I9" s="74">
        <v>4.1086678240740741E-2</v>
      </c>
      <c r="J9" s="39">
        <f>'1'!P18</f>
        <v>343.49556696220242</v>
      </c>
      <c r="K9" s="2" t="s">
        <v>955</v>
      </c>
      <c r="L9" s="72" t="s">
        <v>189</v>
      </c>
      <c r="M9" s="39">
        <f>'1'!P17</f>
        <v>622.28451296426067</v>
      </c>
      <c r="N9" s="2">
        <v>10</v>
      </c>
      <c r="O9" s="72" t="s">
        <v>582</v>
      </c>
      <c r="P9" s="39">
        <f>'1'!P20</f>
        <v>466.53620352250471</v>
      </c>
      <c r="Q9" s="41">
        <f t="shared" si="0"/>
        <v>2270.169078136295</v>
      </c>
    </row>
    <row r="10" spans="1:17">
      <c r="A10" s="1">
        <v>6</v>
      </c>
      <c r="B10" s="3" t="s">
        <v>519</v>
      </c>
      <c r="C10" s="3" t="s">
        <v>520</v>
      </c>
      <c r="D10" s="28" t="s">
        <v>263</v>
      </c>
      <c r="E10" s="2">
        <v>10</v>
      </c>
      <c r="F10" s="14">
        <v>2.6215277777777778E-2</v>
      </c>
      <c r="G10" s="39">
        <f>'1'!P34</f>
        <v>746.54122855561695</v>
      </c>
      <c r="H10" s="2">
        <v>10</v>
      </c>
      <c r="I10" s="74">
        <v>3.3487280092592588E-2</v>
      </c>
      <c r="J10" s="39">
        <f>'1'!P36</f>
        <v>649.88287447503512</v>
      </c>
      <c r="K10" s="2" t="s">
        <v>955</v>
      </c>
      <c r="L10" s="72" t="s">
        <v>267</v>
      </c>
      <c r="M10" s="39">
        <v>0</v>
      </c>
      <c r="N10" s="2">
        <v>10</v>
      </c>
      <c r="O10" s="72" t="s">
        <v>521</v>
      </c>
      <c r="P10" s="39">
        <f>'1'!P35</f>
        <v>743.24853228962832</v>
      </c>
      <c r="Q10" s="41">
        <f t="shared" si="0"/>
        <v>2139.6726353202803</v>
      </c>
    </row>
    <row r="11" spans="1:17">
      <c r="A11" s="1">
        <v>7</v>
      </c>
      <c r="B11" s="5" t="s">
        <v>812</v>
      </c>
      <c r="C11" s="3" t="s">
        <v>4</v>
      </c>
      <c r="D11" s="28" t="s">
        <v>531</v>
      </c>
      <c r="E11" s="2">
        <v>10</v>
      </c>
      <c r="F11" s="14">
        <v>2.2141203703703705E-2</v>
      </c>
      <c r="G11" s="39">
        <f>'1'!P69</f>
        <v>941.3392363032649</v>
      </c>
      <c r="H11" s="2">
        <v>10</v>
      </c>
      <c r="I11" s="74">
        <v>3.1393807870370376E-2</v>
      </c>
      <c r="J11" s="39">
        <f>'1'!P68</f>
        <v>489.24545030331302</v>
      </c>
      <c r="K11" s="42"/>
      <c r="L11" s="38"/>
      <c r="M11" s="37">
        <v>0</v>
      </c>
      <c r="N11" s="2">
        <v>10</v>
      </c>
      <c r="O11" s="72" t="s">
        <v>532</v>
      </c>
      <c r="P11" s="39">
        <f>'1'!P71</f>
        <v>707.2407045009785</v>
      </c>
      <c r="Q11" s="41">
        <f t="shared" si="0"/>
        <v>2137.8253911075562</v>
      </c>
    </row>
    <row r="12" spans="1:17">
      <c r="A12" s="1">
        <v>8</v>
      </c>
      <c r="B12" s="10" t="s">
        <v>571</v>
      </c>
      <c r="C12" s="10" t="s">
        <v>12</v>
      </c>
      <c r="D12" s="54">
        <v>40001</v>
      </c>
      <c r="E12" s="2">
        <v>10</v>
      </c>
      <c r="F12" s="14">
        <v>2.9687500000000002E-2</v>
      </c>
      <c r="G12" s="39">
        <f>'1'!P56</f>
        <v>580.52019922523516</v>
      </c>
      <c r="H12" s="2">
        <v>10</v>
      </c>
      <c r="I12" s="74">
        <v>3.495912037037037E-2</v>
      </c>
      <c r="J12" s="39">
        <f>'1'!P58</f>
        <v>590.54223051796555</v>
      </c>
      <c r="K12" s="2" t="s">
        <v>955</v>
      </c>
      <c r="L12" s="72" t="s">
        <v>251</v>
      </c>
      <c r="M12" s="39">
        <f>'1'!P59</f>
        <v>386.47512263489813</v>
      </c>
      <c r="N12" s="2">
        <v>10</v>
      </c>
      <c r="O12" s="72" t="s">
        <v>572</v>
      </c>
      <c r="P12" s="39">
        <f>'1'!P57</f>
        <v>508.80626223091974</v>
      </c>
      <c r="Q12" s="41">
        <f t="shared" si="0"/>
        <v>2066.3438146090184</v>
      </c>
    </row>
    <row r="13" spans="1:17">
      <c r="A13" s="1">
        <v>9</v>
      </c>
      <c r="B13" s="5" t="s">
        <v>966</v>
      </c>
      <c r="C13" s="3" t="s">
        <v>12</v>
      </c>
      <c r="D13" s="28" t="s">
        <v>203</v>
      </c>
      <c r="E13" s="2">
        <v>10</v>
      </c>
      <c r="F13" s="14">
        <v>2.6064814814814815E-2</v>
      </c>
      <c r="G13" s="39">
        <f>'1'!P49</f>
        <v>753.73547315993346</v>
      </c>
      <c r="H13" s="2">
        <v>10</v>
      </c>
      <c r="I13" s="74">
        <v>4.0926504629629636E-2</v>
      </c>
      <c r="J13" s="39">
        <f>'1'!P48</f>
        <v>349.95333644423687</v>
      </c>
      <c r="K13" s="2" t="s">
        <v>955</v>
      </c>
      <c r="L13" s="72" t="s">
        <v>208</v>
      </c>
      <c r="M13" s="39">
        <f>'1'!P50</f>
        <v>531.18430273300635</v>
      </c>
      <c r="N13" s="2">
        <v>10</v>
      </c>
      <c r="O13" s="72" t="s">
        <v>583</v>
      </c>
      <c r="P13" s="39">
        <f>'1'!P51</f>
        <v>315.85127201565564</v>
      </c>
      <c r="Q13" s="41">
        <f t="shared" si="0"/>
        <v>1950.7243843528324</v>
      </c>
    </row>
    <row r="14" spans="1:17">
      <c r="A14" s="1">
        <v>10</v>
      </c>
      <c r="B14" s="3" t="s">
        <v>513</v>
      </c>
      <c r="C14" s="3" t="s">
        <v>514</v>
      </c>
      <c r="D14" s="28" t="s">
        <v>515</v>
      </c>
      <c r="E14" s="2">
        <v>10</v>
      </c>
      <c r="F14" s="14">
        <v>2.1064814814814814E-2</v>
      </c>
      <c r="G14" s="40">
        <f>'1'!P7</f>
        <v>992.80575539568349</v>
      </c>
      <c r="H14" s="2"/>
      <c r="I14" s="9"/>
      <c r="J14" s="40">
        <v>0</v>
      </c>
      <c r="K14" s="2"/>
      <c r="L14" s="9"/>
      <c r="M14" s="40">
        <v>0</v>
      </c>
      <c r="N14" s="2">
        <v>10</v>
      </c>
      <c r="O14" s="72" t="s">
        <v>516</v>
      </c>
      <c r="P14" s="40">
        <f>'1'!P8</f>
        <v>895.49902152641869</v>
      </c>
      <c r="Q14" s="41">
        <f t="shared" si="0"/>
        <v>1888.3047769221021</v>
      </c>
    </row>
    <row r="15" spans="1:17">
      <c r="A15" s="1">
        <v>11</v>
      </c>
      <c r="B15" s="10" t="s">
        <v>815</v>
      </c>
      <c r="C15" s="10" t="s">
        <v>12</v>
      </c>
      <c r="D15" s="54">
        <v>33310</v>
      </c>
      <c r="E15" s="2">
        <v>10</v>
      </c>
      <c r="F15" s="14">
        <v>2.5138888888888891E-2</v>
      </c>
      <c r="G15" s="40">
        <v>798.00774764803521</v>
      </c>
      <c r="H15" s="2">
        <v>10</v>
      </c>
      <c r="I15" s="74">
        <v>4.3715277777777777E-2</v>
      </c>
      <c r="J15" s="40">
        <f>'1'!P4</f>
        <v>237.51749883341122</v>
      </c>
      <c r="K15" s="2" t="s">
        <v>955</v>
      </c>
      <c r="L15" s="72" t="s">
        <v>242</v>
      </c>
      <c r="M15" s="40">
        <f>'1'!P5</f>
        <v>412.05325858444274</v>
      </c>
      <c r="N15" s="2">
        <v>10</v>
      </c>
      <c r="O15" s="72" t="s">
        <v>586</v>
      </c>
      <c r="P15" s="39">
        <f>'1'!P6</f>
        <v>219.96086105675138</v>
      </c>
      <c r="Q15" s="41">
        <f t="shared" si="0"/>
        <v>1667.5393661226406</v>
      </c>
    </row>
    <row r="16" spans="1:17">
      <c r="A16" s="1">
        <v>12</v>
      </c>
      <c r="B16" s="19" t="s">
        <v>968</v>
      </c>
      <c r="C16" s="17" t="s">
        <v>4</v>
      </c>
      <c r="D16" s="77" t="s">
        <v>554</v>
      </c>
      <c r="E16" s="2">
        <v>30</v>
      </c>
      <c r="F16" s="9">
        <v>7.795138888888889E-2</v>
      </c>
      <c r="G16" s="39">
        <f>'1'!P67</f>
        <v>565.49520766773128</v>
      </c>
      <c r="H16" s="2">
        <v>10</v>
      </c>
      <c r="I16" s="74">
        <v>3.7471608796296296E-2</v>
      </c>
      <c r="J16" s="39">
        <f>'1'!P68</f>
        <v>489.24545030331302</v>
      </c>
      <c r="K16" s="2"/>
      <c r="L16" s="38"/>
      <c r="M16" s="39">
        <v>0</v>
      </c>
      <c r="N16" s="42">
        <v>10</v>
      </c>
      <c r="O16" s="72" t="s">
        <v>555</v>
      </c>
      <c r="P16" s="39">
        <f>'1'!P66</f>
        <v>578.86497064579248</v>
      </c>
      <c r="Q16" s="41">
        <f t="shared" si="0"/>
        <v>1633.6056286168368</v>
      </c>
    </row>
    <row r="17" spans="1:17">
      <c r="A17" s="1">
        <v>13</v>
      </c>
      <c r="B17" s="19" t="s">
        <v>964</v>
      </c>
      <c r="C17" s="17" t="s">
        <v>12</v>
      </c>
      <c r="D17" s="77" t="s">
        <v>524</v>
      </c>
      <c r="E17" s="2"/>
      <c r="F17" s="38"/>
      <c r="G17" s="39">
        <v>0</v>
      </c>
      <c r="H17" s="2">
        <v>10</v>
      </c>
      <c r="I17" s="74">
        <v>3.1465127314814816E-2</v>
      </c>
      <c r="J17" s="39">
        <f>'1'!P42</f>
        <v>731.41063929071379</v>
      </c>
      <c r="K17" s="2"/>
      <c r="L17" s="38"/>
      <c r="M17" s="39">
        <v>0</v>
      </c>
      <c r="N17" s="2">
        <v>10</v>
      </c>
      <c r="O17" s="72" t="s">
        <v>291</v>
      </c>
      <c r="P17" s="39">
        <f>'1'!P43</f>
        <v>738.94324853228954</v>
      </c>
      <c r="Q17" s="41">
        <f t="shared" si="0"/>
        <v>1470.3538878230033</v>
      </c>
    </row>
    <row r="18" spans="1:17">
      <c r="A18" s="1">
        <v>14</v>
      </c>
      <c r="B18" s="19" t="s">
        <v>819</v>
      </c>
      <c r="C18" s="17" t="s">
        <v>12</v>
      </c>
      <c r="D18" s="77" t="s">
        <v>227</v>
      </c>
      <c r="E18" s="2">
        <v>10</v>
      </c>
      <c r="F18" s="14">
        <v>5.9027777777777783E-2</v>
      </c>
      <c r="G18" s="39">
        <f>'1'!P76</f>
        <v>20</v>
      </c>
      <c r="H18" s="2">
        <v>21</v>
      </c>
      <c r="I18" s="9">
        <v>8.0254212962962965E-2</v>
      </c>
      <c r="J18" s="39">
        <f>'1'!P77</f>
        <v>481.31985247656297</v>
      </c>
      <c r="K18" s="42"/>
      <c r="L18" s="72" t="s">
        <v>232</v>
      </c>
      <c r="M18" s="39">
        <f>'1'!P78</f>
        <v>435.52908199018913</v>
      </c>
      <c r="N18" s="2"/>
      <c r="O18" s="72" t="s">
        <v>578</v>
      </c>
      <c r="P18" s="39">
        <f>'1'!P79</f>
        <v>469.66731898238766</v>
      </c>
      <c r="Q18" s="41">
        <f t="shared" si="0"/>
        <v>1406.5162534491396</v>
      </c>
    </row>
    <row r="19" spans="1:17">
      <c r="A19" s="1">
        <v>15</v>
      </c>
      <c r="B19" s="19" t="s">
        <v>956</v>
      </c>
      <c r="C19" s="17" t="s">
        <v>320</v>
      </c>
      <c r="D19" s="77" t="s">
        <v>537</v>
      </c>
      <c r="E19" s="2"/>
      <c r="F19" s="9"/>
      <c r="G19" s="40">
        <v>0</v>
      </c>
      <c r="H19" s="2">
        <v>10</v>
      </c>
      <c r="I19" s="74">
        <v>3.1985243055555557E-2</v>
      </c>
      <c r="J19" s="40">
        <f>'1'!P9</f>
        <v>710.44097060195986</v>
      </c>
      <c r="K19" s="2"/>
      <c r="L19" s="9"/>
      <c r="M19" s="2">
        <v>0</v>
      </c>
      <c r="N19" s="2">
        <v>10</v>
      </c>
      <c r="O19" s="72" t="s">
        <v>538</v>
      </c>
      <c r="P19" s="40">
        <f>'1'!P10</f>
        <v>648.1409001956946</v>
      </c>
      <c r="Q19" s="41">
        <f t="shared" si="0"/>
        <v>1358.5818707976546</v>
      </c>
    </row>
    <row r="20" spans="1:17">
      <c r="A20" s="46">
        <v>16</v>
      </c>
      <c r="B20" s="3" t="s">
        <v>533</v>
      </c>
      <c r="C20" s="3" t="s">
        <v>320</v>
      </c>
      <c r="D20" s="28" t="s">
        <v>534</v>
      </c>
      <c r="E20" s="2"/>
      <c r="F20" s="38"/>
      <c r="G20" s="39">
        <v>0</v>
      </c>
      <c r="H20" s="2">
        <v>10</v>
      </c>
      <c r="I20" s="74">
        <v>3.3596030092592592E-2</v>
      </c>
      <c r="J20" s="39">
        <f>'1'!P26</f>
        <v>645.49836677554833</v>
      </c>
      <c r="K20" s="2"/>
      <c r="L20" s="38"/>
      <c r="M20" s="39">
        <v>0</v>
      </c>
      <c r="N20" s="2">
        <v>10</v>
      </c>
      <c r="O20" s="72" t="s">
        <v>535</v>
      </c>
      <c r="P20" s="39">
        <f>'1'!P25</f>
        <v>682.9745596868886</v>
      </c>
      <c r="Q20" s="41">
        <f t="shared" si="0"/>
        <v>1328.472926462437</v>
      </c>
    </row>
    <row r="21" spans="1:17">
      <c r="A21" s="1">
        <v>17</v>
      </c>
      <c r="B21" s="5" t="s">
        <v>969</v>
      </c>
      <c r="C21" s="3" t="s">
        <v>320</v>
      </c>
      <c r="D21" s="28" t="s">
        <v>527</v>
      </c>
      <c r="E21" s="2">
        <v>10</v>
      </c>
      <c r="F21" s="14">
        <v>3.1782407407407405E-2</v>
      </c>
      <c r="G21" s="39">
        <f>'1'!P72</f>
        <v>480.35417819590486</v>
      </c>
      <c r="H21" s="2"/>
      <c r="I21" s="38"/>
      <c r="J21" s="39">
        <v>0</v>
      </c>
      <c r="K21" s="2"/>
      <c r="L21" s="38"/>
      <c r="M21" s="39">
        <v>0</v>
      </c>
      <c r="N21" s="2">
        <v>10</v>
      </c>
      <c r="O21" s="72" t="s">
        <v>528</v>
      </c>
      <c r="P21" s="39">
        <f>'1'!P73</f>
        <v>731.50684931506851</v>
      </c>
      <c r="Q21" s="41">
        <f t="shared" si="0"/>
        <v>1211.8610275109734</v>
      </c>
    </row>
    <row r="22" spans="1:17">
      <c r="A22" s="1">
        <v>18</v>
      </c>
      <c r="B22" s="5" t="s">
        <v>959</v>
      </c>
      <c r="C22" s="3" t="s">
        <v>12</v>
      </c>
      <c r="D22" s="28" t="s">
        <v>546</v>
      </c>
      <c r="E22" s="2"/>
      <c r="F22" s="38"/>
      <c r="G22" s="39">
        <v>0</v>
      </c>
      <c r="H22" s="2">
        <v>10</v>
      </c>
      <c r="I22" s="74">
        <v>3.4949988425925928E-2</v>
      </c>
      <c r="J22" s="39">
        <f>'1'!P23</f>
        <v>590.91040597293511</v>
      </c>
      <c r="K22" s="42"/>
      <c r="L22" s="38"/>
      <c r="M22" s="37">
        <v>0</v>
      </c>
      <c r="N22" s="2">
        <v>10</v>
      </c>
      <c r="O22" s="72" t="s">
        <v>547</v>
      </c>
      <c r="P22" s="39">
        <f>'1'!P24</f>
        <v>613.69863013698648</v>
      </c>
      <c r="Q22" s="41">
        <f t="shared" si="0"/>
        <v>1204.6090361099216</v>
      </c>
    </row>
    <row r="23" spans="1:17">
      <c r="A23" s="1">
        <v>19</v>
      </c>
      <c r="B23" s="3" t="s">
        <v>539</v>
      </c>
      <c r="C23" s="57" t="s">
        <v>962</v>
      </c>
      <c r="D23" s="28" t="s">
        <v>541</v>
      </c>
      <c r="E23" s="2"/>
      <c r="F23" s="9"/>
      <c r="G23" s="2">
        <v>0</v>
      </c>
      <c r="H23" s="2">
        <v>21</v>
      </c>
      <c r="I23" s="9">
        <v>7.7714409722222225E-2</v>
      </c>
      <c r="J23" s="39">
        <f>'1'!P39</f>
        <v>529.38148834493438</v>
      </c>
      <c r="K23" s="2"/>
      <c r="L23" s="38"/>
      <c r="M23" s="39">
        <v>0</v>
      </c>
      <c r="N23" s="2">
        <v>10</v>
      </c>
      <c r="O23" s="72" t="s">
        <v>542</v>
      </c>
      <c r="P23" s="39">
        <f>'1'!P38</f>
        <v>625.04892367906064</v>
      </c>
      <c r="Q23" s="41">
        <f t="shared" si="0"/>
        <v>1154.4304120239949</v>
      </c>
    </row>
    <row r="24" spans="1:17">
      <c r="A24" s="1">
        <v>20</v>
      </c>
      <c r="B24" s="3" t="s">
        <v>573</v>
      </c>
      <c r="C24" s="3" t="s">
        <v>4</v>
      </c>
      <c r="D24" s="28" t="s">
        <v>575</v>
      </c>
      <c r="E24" s="2"/>
      <c r="F24" s="2"/>
      <c r="G24" s="39">
        <v>0</v>
      </c>
      <c r="H24" s="2">
        <v>10</v>
      </c>
      <c r="I24" s="74">
        <v>3.3462824074074075E-2</v>
      </c>
      <c r="J24" s="39">
        <f>'1'!P85</f>
        <v>650.86887540830605</v>
      </c>
      <c r="K24" s="42"/>
      <c r="L24" s="38"/>
      <c r="M24" s="37">
        <v>0</v>
      </c>
      <c r="N24" s="2">
        <v>10</v>
      </c>
      <c r="O24" s="72" t="s">
        <v>576</v>
      </c>
      <c r="P24" s="39">
        <f>'1'!P84</f>
        <v>492.36790606653602</v>
      </c>
      <c r="Q24" s="41">
        <f t="shared" si="0"/>
        <v>1143.236781474842</v>
      </c>
    </row>
    <row r="25" spans="1:17">
      <c r="A25" s="1">
        <v>21</v>
      </c>
      <c r="B25" s="3" t="s">
        <v>558</v>
      </c>
      <c r="C25" s="3" t="s">
        <v>12</v>
      </c>
      <c r="D25" s="28" t="s">
        <v>559</v>
      </c>
      <c r="E25" s="2"/>
      <c r="F25" s="2"/>
      <c r="G25" s="39">
        <v>0</v>
      </c>
      <c r="H25" s="2">
        <v>10</v>
      </c>
      <c r="I25" s="74">
        <v>3.7519999999999998E-2</v>
      </c>
      <c r="J25" s="39">
        <f>'1'!P83</f>
        <v>487.29444703686431</v>
      </c>
      <c r="K25" s="42"/>
      <c r="L25" s="38"/>
      <c r="M25" s="37">
        <v>0</v>
      </c>
      <c r="N25" s="2">
        <v>10</v>
      </c>
      <c r="O25" s="72" t="s">
        <v>560</v>
      </c>
      <c r="P25" s="39">
        <f>'1'!P82</f>
        <v>567.90606653620364</v>
      </c>
      <c r="Q25" s="41">
        <f t="shared" si="0"/>
        <v>1055.2005135730678</v>
      </c>
    </row>
    <row r="26" spans="1:17">
      <c r="A26" s="1">
        <v>22</v>
      </c>
      <c r="B26" s="5" t="s">
        <v>963</v>
      </c>
      <c r="C26" s="3" t="s">
        <v>12</v>
      </c>
      <c r="D26" s="28" t="s">
        <v>565</v>
      </c>
      <c r="E26" s="2"/>
      <c r="F26" s="38"/>
      <c r="G26" s="2">
        <v>0</v>
      </c>
      <c r="H26" s="2">
        <v>10</v>
      </c>
      <c r="I26" s="74">
        <v>3.7022233796296294E-2</v>
      </c>
      <c r="J26" s="39">
        <f>'1'!P40</f>
        <v>507.36304246383577</v>
      </c>
      <c r="K26" s="2"/>
      <c r="L26" s="38"/>
      <c r="M26" s="39">
        <v>0</v>
      </c>
      <c r="N26" s="2">
        <v>10</v>
      </c>
      <c r="O26" s="72" t="s">
        <v>566</v>
      </c>
      <c r="P26" s="39">
        <f>'1'!P41</f>
        <v>544.42270058708414</v>
      </c>
      <c r="Q26" s="41">
        <f t="shared" si="0"/>
        <v>1051.7857430509198</v>
      </c>
    </row>
    <row r="27" spans="1:17">
      <c r="A27" s="1">
        <v>23</v>
      </c>
      <c r="B27" s="19" t="s">
        <v>958</v>
      </c>
      <c r="C27" s="19" t="s">
        <v>4</v>
      </c>
      <c r="D27" s="78" t="s">
        <v>724</v>
      </c>
      <c r="E27" s="2"/>
      <c r="F27" s="9"/>
      <c r="G27" s="40">
        <v>0</v>
      </c>
      <c r="H27" s="2">
        <v>10</v>
      </c>
      <c r="I27" s="74">
        <v>3.6736354166666672E-2</v>
      </c>
      <c r="J27" s="40">
        <f>'1'!P15</f>
        <v>518.88894073728386</v>
      </c>
      <c r="K27" s="2"/>
      <c r="L27" s="9"/>
      <c r="M27" s="40">
        <v>0</v>
      </c>
      <c r="N27" s="2">
        <v>20</v>
      </c>
      <c r="O27" s="9" t="s">
        <v>726</v>
      </c>
      <c r="P27" s="40">
        <f>'1'!P16</f>
        <v>523.86058981233248</v>
      </c>
      <c r="Q27" s="41">
        <f t="shared" si="0"/>
        <v>1042.7495305496163</v>
      </c>
    </row>
    <row r="28" spans="1:17">
      <c r="A28" s="1">
        <v>24</v>
      </c>
      <c r="B28" s="19" t="s">
        <v>960</v>
      </c>
      <c r="C28" s="17" t="s">
        <v>12</v>
      </c>
      <c r="D28" s="77" t="s">
        <v>569</v>
      </c>
      <c r="E28" s="2"/>
      <c r="F28" s="38"/>
      <c r="G28" s="39">
        <v>0</v>
      </c>
      <c r="H28" s="2">
        <v>10</v>
      </c>
      <c r="I28" s="74">
        <v>3.7833726851851851E-2</v>
      </c>
      <c r="J28" s="39">
        <f>'1'!P30</f>
        <v>474.64582361175923</v>
      </c>
      <c r="K28" s="2"/>
      <c r="L28" s="38"/>
      <c r="M28" s="39">
        <v>0</v>
      </c>
      <c r="N28" s="2">
        <v>10</v>
      </c>
      <c r="O28" s="72" t="s">
        <v>570</v>
      </c>
      <c r="P28" s="39">
        <f>'1'!P31</f>
        <v>514.28571428571422</v>
      </c>
      <c r="Q28" s="41">
        <f t="shared" si="0"/>
        <v>988.93153789747339</v>
      </c>
    </row>
    <row r="29" spans="1:17">
      <c r="A29" s="1">
        <v>25</v>
      </c>
      <c r="B29" s="19" t="s">
        <v>967</v>
      </c>
      <c r="C29" s="17" t="s">
        <v>12</v>
      </c>
      <c r="D29" s="77" t="s">
        <v>192</v>
      </c>
      <c r="E29" s="2">
        <v>30</v>
      </c>
      <c r="F29" s="9">
        <v>0.1111111111111111</v>
      </c>
      <c r="G29" s="39">
        <f>'1'!P60</f>
        <v>20</v>
      </c>
      <c r="H29" s="2">
        <v>21</v>
      </c>
      <c r="I29" s="9">
        <v>9.8710115740740734E-2</v>
      </c>
      <c r="J29" s="39">
        <f>'1'!P61</f>
        <v>132.07197976776385</v>
      </c>
      <c r="K29" s="2" t="s">
        <v>955</v>
      </c>
      <c r="L29" s="72" t="s">
        <v>198</v>
      </c>
      <c r="M29" s="39">
        <f>'1'!P62</f>
        <v>583.39173090399447</v>
      </c>
      <c r="N29" s="2">
        <v>10</v>
      </c>
      <c r="O29" s="72" t="s">
        <v>587</v>
      </c>
      <c r="P29" s="39">
        <f>'1'!P63</f>
        <v>208.2191780821916</v>
      </c>
      <c r="Q29" s="41">
        <f t="shared" si="0"/>
        <v>943.68288875395001</v>
      </c>
    </row>
    <row r="30" spans="1:17">
      <c r="A30" s="1">
        <v>26</v>
      </c>
      <c r="B30" s="23" t="s">
        <v>806</v>
      </c>
      <c r="C30" s="19" t="s">
        <v>12</v>
      </c>
      <c r="D30" s="60">
        <v>38764</v>
      </c>
      <c r="E30" s="42">
        <v>30</v>
      </c>
      <c r="F30" s="9">
        <v>9.0162037037037027E-2</v>
      </c>
      <c r="G30" s="39">
        <f>'1'!P80</f>
        <v>340.78807241746546</v>
      </c>
      <c r="H30" s="2">
        <v>10</v>
      </c>
      <c r="I30" s="74">
        <v>3.9822164351851853E-2</v>
      </c>
      <c r="J30" s="39">
        <f>'1'!P81</f>
        <v>394.47736817545496</v>
      </c>
      <c r="K30" s="42"/>
      <c r="L30" s="38"/>
      <c r="M30" s="37">
        <v>0</v>
      </c>
      <c r="N30" s="2"/>
      <c r="O30" s="38"/>
      <c r="P30" s="39">
        <v>0</v>
      </c>
      <c r="Q30" s="41">
        <f t="shared" si="0"/>
        <v>735.26544059292041</v>
      </c>
    </row>
    <row r="31" spans="1:17">
      <c r="A31" s="1">
        <v>27</v>
      </c>
      <c r="B31" s="23" t="s">
        <v>820</v>
      </c>
      <c r="C31" s="23" t="s">
        <v>12</v>
      </c>
      <c r="D31" s="56">
        <v>30704</v>
      </c>
      <c r="E31" s="42">
        <v>10</v>
      </c>
      <c r="F31" s="14">
        <v>6.446759259259259E-2</v>
      </c>
      <c r="G31" s="37">
        <f>'1'!P53</f>
        <v>20</v>
      </c>
      <c r="H31" s="2">
        <v>10</v>
      </c>
      <c r="I31" s="74">
        <v>4.088099537037037E-2</v>
      </c>
      <c r="J31" s="39">
        <f>'1'!P52</f>
        <v>351.78814745683627</v>
      </c>
      <c r="K31" s="2" t="s">
        <v>955</v>
      </c>
      <c r="L31" s="72" t="s">
        <v>261</v>
      </c>
      <c r="M31" s="39">
        <f>'1'!P54</f>
        <v>99.159074982480888</v>
      </c>
      <c r="N31" s="42">
        <v>10</v>
      </c>
      <c r="O31" s="72" t="s">
        <v>584</v>
      </c>
      <c r="P31" s="39">
        <f>'1'!P55</f>
        <v>255.18590998043078</v>
      </c>
      <c r="Q31" s="41">
        <f t="shared" si="0"/>
        <v>726.13313241974788</v>
      </c>
    </row>
    <row r="32" spans="1:17">
      <c r="A32" s="1">
        <v>28</v>
      </c>
      <c r="B32" s="10" t="s">
        <v>817</v>
      </c>
      <c r="C32" s="10" t="s">
        <v>12</v>
      </c>
      <c r="D32" s="54">
        <v>18330</v>
      </c>
      <c r="E32" s="42">
        <v>10</v>
      </c>
      <c r="F32" s="14">
        <v>3.8379629629629632E-2</v>
      </c>
      <c r="G32" s="39">
        <f>'1'!P64</f>
        <v>164.91422246817899</v>
      </c>
      <c r="H32" s="2">
        <v>10</v>
      </c>
      <c r="I32" s="74">
        <v>3.6122106481481481E-2</v>
      </c>
      <c r="J32" s="39">
        <f>'1'!P65</f>
        <v>543.65375641623893</v>
      </c>
      <c r="K32" s="42"/>
      <c r="L32" s="38"/>
      <c r="M32" s="37">
        <v>0</v>
      </c>
      <c r="N32" s="2"/>
      <c r="O32" s="38"/>
      <c r="P32" s="39"/>
      <c r="Q32" s="41">
        <f t="shared" si="0"/>
        <v>708.56797888441793</v>
      </c>
    </row>
    <row r="33" spans="1:17">
      <c r="A33" s="1">
        <v>29</v>
      </c>
      <c r="B33" s="5" t="s">
        <v>970</v>
      </c>
      <c r="C33" s="3" t="s">
        <v>388</v>
      </c>
      <c r="D33" s="28" t="s">
        <v>589</v>
      </c>
      <c r="E33" s="2"/>
      <c r="F33" s="38"/>
      <c r="G33" s="39">
        <v>0</v>
      </c>
      <c r="H33" s="2">
        <v>10</v>
      </c>
      <c r="I33" s="74">
        <v>3.7567569444444442E-2</v>
      </c>
      <c r="J33" s="39">
        <f>'1'!P86</f>
        <v>485.3765748950072</v>
      </c>
      <c r="K33" s="2"/>
      <c r="L33" s="38"/>
      <c r="M33" s="37">
        <v>0</v>
      </c>
      <c r="N33" s="2">
        <v>10</v>
      </c>
      <c r="O33" s="72" t="s">
        <v>590</v>
      </c>
      <c r="P33" s="39">
        <f>'1'!P87</f>
        <v>197.26027397260282</v>
      </c>
      <c r="Q33" s="41">
        <f t="shared" si="0"/>
        <v>682.63684886761007</v>
      </c>
    </row>
    <row r="34" spans="1:17">
      <c r="A34" s="1">
        <v>30</v>
      </c>
      <c r="B34" s="5" t="s">
        <v>796</v>
      </c>
      <c r="C34" s="5" t="s">
        <v>12</v>
      </c>
      <c r="D34" s="79">
        <v>31159</v>
      </c>
      <c r="E34" s="2">
        <v>50</v>
      </c>
      <c r="F34" s="9">
        <v>0.13815972222222223</v>
      </c>
      <c r="G34" s="39">
        <f>'1'!P21</f>
        <v>618.88233252342934</v>
      </c>
      <c r="H34" s="2"/>
      <c r="I34" s="38"/>
      <c r="J34" s="39">
        <v>0</v>
      </c>
      <c r="K34" s="42"/>
      <c r="L34" s="38"/>
      <c r="M34" s="37">
        <v>0</v>
      </c>
      <c r="N34" s="2">
        <v>10</v>
      </c>
      <c r="O34" s="72" t="s">
        <v>46</v>
      </c>
      <c r="P34" s="39">
        <v>0</v>
      </c>
      <c r="Q34" s="41">
        <f t="shared" si="0"/>
        <v>618.88233252342934</v>
      </c>
    </row>
    <row r="35" spans="1:17">
      <c r="A35" s="1">
        <v>31</v>
      </c>
      <c r="B35" s="5" t="s">
        <v>961</v>
      </c>
      <c r="C35" s="5" t="s">
        <v>12</v>
      </c>
      <c r="D35" s="28" t="s">
        <v>444</v>
      </c>
      <c r="E35" s="2"/>
      <c r="F35" s="38"/>
      <c r="G35" s="39">
        <v>0</v>
      </c>
      <c r="H35" s="2">
        <v>10</v>
      </c>
      <c r="I35" s="74">
        <v>4.424248842592593E-2</v>
      </c>
      <c r="J35" s="39">
        <f>'1'!P32</f>
        <v>216.26178254782991</v>
      </c>
      <c r="K35" s="2" t="s">
        <v>957</v>
      </c>
      <c r="L35" s="72" t="s">
        <v>448</v>
      </c>
      <c r="M35" s="39">
        <f>'1'!P33</f>
        <v>140.55169825483205</v>
      </c>
      <c r="N35" s="2"/>
      <c r="O35" s="38"/>
      <c r="P35" s="39">
        <v>0</v>
      </c>
      <c r="Q35" s="41">
        <f t="shared" si="0"/>
        <v>356.81348080266196</v>
      </c>
    </row>
    <row r="36" spans="1:17">
      <c r="A36" s="15">
        <v>32</v>
      </c>
      <c r="B36" s="62" t="s">
        <v>65</v>
      </c>
      <c r="C36" s="58" t="s">
        <v>4</v>
      </c>
      <c r="D36" s="59">
        <v>16189</v>
      </c>
      <c r="E36" s="42">
        <v>10</v>
      </c>
      <c r="F36" s="14">
        <v>4.6238425925925926E-2</v>
      </c>
      <c r="G36" s="37">
        <v>20</v>
      </c>
      <c r="H36" s="2">
        <v>10</v>
      </c>
      <c r="I36" s="74">
        <v>6.6539108796296306E-2</v>
      </c>
      <c r="J36" s="39">
        <v>20</v>
      </c>
      <c r="K36" s="42"/>
      <c r="L36" s="38"/>
      <c r="M36" s="37">
        <v>0</v>
      </c>
      <c r="N36" s="2"/>
      <c r="O36" s="38"/>
      <c r="P36" s="39">
        <v>0</v>
      </c>
      <c r="Q36" s="41">
        <f t="shared" si="0"/>
        <v>40</v>
      </c>
    </row>
    <row r="37" spans="1:17">
      <c r="A37" s="63"/>
      <c r="C37" s="21"/>
      <c r="D37" s="20"/>
      <c r="E37" s="20"/>
      <c r="F37" s="50"/>
      <c r="G37" s="51"/>
      <c r="H37" s="20"/>
      <c r="J37" s="51"/>
      <c r="K37" s="20"/>
      <c r="L37" s="50"/>
      <c r="M37" s="52"/>
      <c r="N37" s="20"/>
      <c r="O37" s="50"/>
      <c r="P37" s="51"/>
      <c r="Q37" s="53"/>
    </row>
    <row r="38" spans="1:17">
      <c r="A38" s="65"/>
      <c r="B38" s="21"/>
      <c r="C38" s="21"/>
      <c r="D38" s="20"/>
      <c r="E38" s="20"/>
      <c r="F38" s="50"/>
      <c r="G38" s="51"/>
      <c r="H38" s="20"/>
      <c r="I38" s="50"/>
      <c r="J38" s="51"/>
      <c r="K38" s="20"/>
      <c r="L38" s="50"/>
      <c r="M38" s="52"/>
      <c r="N38" s="20"/>
      <c r="O38" s="50"/>
      <c r="P38" s="51"/>
      <c r="Q38" s="53"/>
    </row>
    <row r="39" spans="1:17" ht="15.6">
      <c r="A39" s="64"/>
      <c r="B39" s="35" t="s">
        <v>916</v>
      </c>
      <c r="G39" s="11"/>
      <c r="J39" s="11"/>
      <c r="K39" s="11"/>
      <c r="L39" s="27"/>
      <c r="M39" s="11"/>
      <c r="O39" s="27"/>
      <c r="P39" s="11"/>
      <c r="Q39" s="11"/>
    </row>
    <row r="40" spans="1:17">
      <c r="A40" s="45"/>
      <c r="B40" s="31" t="s">
        <v>918</v>
      </c>
      <c r="C40" s="36"/>
      <c r="D40" s="33"/>
      <c r="E40" s="42"/>
      <c r="F40" s="38"/>
      <c r="G40" s="37"/>
      <c r="H40" s="42"/>
      <c r="I40" s="38"/>
      <c r="J40" s="37"/>
      <c r="K40" s="42"/>
      <c r="L40" s="38"/>
      <c r="M40" s="37"/>
      <c r="N40" s="42"/>
      <c r="O40" s="38"/>
      <c r="P40" s="37"/>
      <c r="Q40" s="33"/>
    </row>
    <row r="41" spans="1:17">
      <c r="A41" s="45">
        <v>1</v>
      </c>
      <c r="B41" s="67" t="s">
        <v>286</v>
      </c>
      <c r="C41" s="5" t="s">
        <v>287</v>
      </c>
      <c r="D41" s="6" t="s">
        <v>288</v>
      </c>
      <c r="E41" s="11">
        <v>10</v>
      </c>
      <c r="F41" s="14">
        <v>2.49537037037037E-2</v>
      </c>
      <c r="G41" s="39">
        <f>'2'!P20</f>
        <v>795.53072625698326</v>
      </c>
      <c r="H41" s="2">
        <v>10</v>
      </c>
      <c r="I41" s="74">
        <v>4.0148356481481483E-2</v>
      </c>
      <c r="J41" s="40">
        <f>'2'!P19</f>
        <v>756.02948533353901</v>
      </c>
      <c r="K41" s="2" t="s">
        <v>955</v>
      </c>
      <c r="L41" s="73" t="s">
        <v>293</v>
      </c>
      <c r="M41" s="39">
        <f>'2'!P17</f>
        <v>799.37304075235113</v>
      </c>
      <c r="N41" s="2">
        <v>10</v>
      </c>
      <c r="O41" s="27" t="s">
        <v>602</v>
      </c>
      <c r="P41" s="40">
        <f>'2'!P18</f>
        <v>864.48055716773081</v>
      </c>
      <c r="Q41" s="41">
        <f t="shared" ref="Q41:Q53" si="1">G41+J41+M41+P41</f>
        <v>3215.4138095106041</v>
      </c>
    </row>
    <row r="42" spans="1:17">
      <c r="A42" s="45">
        <v>2</v>
      </c>
      <c r="B42" s="67" t="s">
        <v>971</v>
      </c>
      <c r="C42" s="3" t="s">
        <v>12</v>
      </c>
      <c r="D42" s="6" t="s">
        <v>297</v>
      </c>
      <c r="E42" s="2"/>
      <c r="F42" s="9"/>
      <c r="G42" s="40">
        <v>0</v>
      </c>
      <c r="H42" s="2">
        <v>10</v>
      </c>
      <c r="I42" s="74">
        <v>3.4201759259259258E-2</v>
      </c>
      <c r="J42" s="40">
        <f>'2'!P3</f>
        <v>940.28090320799151</v>
      </c>
      <c r="K42" s="2" t="s">
        <v>955</v>
      </c>
      <c r="L42" s="72" t="s">
        <v>302</v>
      </c>
      <c r="M42" s="40">
        <f>'2'!P4</f>
        <v>769.16500427472226</v>
      </c>
      <c r="N42" s="2">
        <v>20</v>
      </c>
      <c r="O42" s="9" t="s">
        <v>632</v>
      </c>
      <c r="P42" s="40">
        <f>'2'!P5</f>
        <v>1000</v>
      </c>
      <c r="Q42" s="41">
        <f t="shared" si="1"/>
        <v>2709.4459074827137</v>
      </c>
    </row>
    <row r="43" spans="1:17">
      <c r="A43" s="45">
        <v>3</v>
      </c>
      <c r="B43" s="67" t="s">
        <v>974</v>
      </c>
      <c r="C43" s="25" t="s">
        <v>12</v>
      </c>
      <c r="D43" s="2" t="s">
        <v>608</v>
      </c>
      <c r="E43" s="2">
        <v>50</v>
      </c>
      <c r="F43" s="9">
        <v>0.14918981481481483</v>
      </c>
      <c r="G43" s="39">
        <f>'2'!P22</f>
        <v>739.36430317848374</v>
      </c>
      <c r="H43" s="2">
        <v>10</v>
      </c>
      <c r="I43" s="74">
        <v>4.6875E-2</v>
      </c>
      <c r="J43" s="40">
        <f>'2'!P21</f>
        <v>547.60884416560134</v>
      </c>
      <c r="K43" s="42"/>
      <c r="L43" s="2"/>
      <c r="M43" s="37">
        <v>0</v>
      </c>
      <c r="N43" s="2">
        <v>10</v>
      </c>
      <c r="O43" s="9" t="s">
        <v>609</v>
      </c>
      <c r="P43" s="40">
        <f>'2'!P23</f>
        <v>782.64654672083566</v>
      </c>
      <c r="Q43" s="41">
        <f t="shared" si="1"/>
        <v>2069.6196940649206</v>
      </c>
    </row>
    <row r="44" spans="1:17">
      <c r="A44" s="46">
        <v>4</v>
      </c>
      <c r="B44" s="19" t="s">
        <v>598</v>
      </c>
      <c r="C44" s="61" t="s">
        <v>4</v>
      </c>
      <c r="D44" s="2" t="s">
        <v>599</v>
      </c>
      <c r="E44" s="2">
        <v>10</v>
      </c>
      <c r="F44" s="14">
        <v>3.6087962962962968E-2</v>
      </c>
      <c r="G44" s="39">
        <f>'2'!P28</f>
        <v>258.10055865921731</v>
      </c>
      <c r="H44" s="2">
        <v>10</v>
      </c>
      <c r="I44" s="74">
        <v>3.7427164351851852E-2</v>
      </c>
      <c r="J44" s="40">
        <f>'2'!P27</f>
        <v>840.34384015807757</v>
      </c>
      <c r="K44" s="2"/>
      <c r="L44" s="2"/>
      <c r="M44" s="40">
        <v>0</v>
      </c>
      <c r="N44" s="2">
        <v>10</v>
      </c>
      <c r="O44" s="9" t="s">
        <v>576</v>
      </c>
      <c r="P44" s="40">
        <f>'2'!P26</f>
        <v>882.18224027858366</v>
      </c>
      <c r="Q44" s="41">
        <f t="shared" si="1"/>
        <v>1980.6266390958785</v>
      </c>
    </row>
    <row r="45" spans="1:17">
      <c r="A45" s="46">
        <v>5</v>
      </c>
      <c r="B45" s="22" t="s">
        <v>48</v>
      </c>
      <c r="C45" s="55" t="s">
        <v>4</v>
      </c>
      <c r="D45" s="4">
        <v>38704</v>
      </c>
      <c r="E45" s="2">
        <v>30</v>
      </c>
      <c r="F45" s="9">
        <v>6.7418981481481483E-2</v>
      </c>
      <c r="G45" s="39">
        <f>'2'!P15</f>
        <v>922.89201183431931</v>
      </c>
      <c r="H45" s="2">
        <v>10</v>
      </c>
      <c r="I45" s="74">
        <v>3.3270439814814819E-2</v>
      </c>
      <c r="J45" s="40">
        <f>'2'!P16</f>
        <v>969.13722586116921</v>
      </c>
      <c r="K45" s="42"/>
      <c r="L45" s="38"/>
      <c r="M45" s="37">
        <v>0</v>
      </c>
      <c r="N45" s="2"/>
      <c r="O45" s="9"/>
      <c r="P45" s="2">
        <v>0</v>
      </c>
      <c r="Q45" s="41">
        <f t="shared" si="1"/>
        <v>1892.0292376954885</v>
      </c>
    </row>
    <row r="46" spans="1:17">
      <c r="A46" s="1">
        <v>6</v>
      </c>
      <c r="B46" s="68" t="s">
        <v>976</v>
      </c>
      <c r="C46" s="69" t="s">
        <v>388</v>
      </c>
      <c r="D46" s="7" t="s">
        <v>618</v>
      </c>
      <c r="E46" s="2"/>
      <c r="F46" s="9"/>
      <c r="G46" s="40"/>
      <c r="H46" s="2">
        <v>10</v>
      </c>
      <c r="I46" s="74">
        <v>3.7574317129629629E-2</v>
      </c>
      <c r="J46" s="40">
        <f>'2'!P35</f>
        <v>835.7844077740582</v>
      </c>
      <c r="K46" s="2"/>
      <c r="L46" s="9"/>
      <c r="M46" s="37"/>
      <c r="N46" s="2">
        <v>10</v>
      </c>
      <c r="O46" s="76" t="s">
        <v>251</v>
      </c>
      <c r="P46" s="40">
        <f>'2'!P36</f>
        <v>663.66802089378973</v>
      </c>
      <c r="Q46" s="41">
        <f t="shared" si="1"/>
        <v>1499.4524286678479</v>
      </c>
    </row>
    <row r="47" spans="1:17">
      <c r="A47" s="1">
        <v>7</v>
      </c>
      <c r="B47" s="19" t="s">
        <v>610</v>
      </c>
      <c r="C47" s="61" t="s">
        <v>320</v>
      </c>
      <c r="D47" s="2" t="s">
        <v>611</v>
      </c>
      <c r="E47" s="2"/>
      <c r="F47" s="9"/>
      <c r="G47" s="40">
        <v>0</v>
      </c>
      <c r="H47" s="2">
        <v>10</v>
      </c>
      <c r="I47" s="74">
        <v>4.5226828703703703E-2</v>
      </c>
      <c r="J47" s="40">
        <f>'2'!P30</f>
        <v>598.67635166513969</v>
      </c>
      <c r="K47" s="2"/>
      <c r="L47" s="9"/>
      <c r="M47" s="37">
        <v>0</v>
      </c>
      <c r="N47" s="2">
        <v>10</v>
      </c>
      <c r="O47" s="9" t="s">
        <v>612</v>
      </c>
      <c r="P47" s="39">
        <f>'2'!P29</f>
        <v>763.49390597794536</v>
      </c>
      <c r="Q47" s="41">
        <f t="shared" si="1"/>
        <v>1362.1702576430851</v>
      </c>
    </row>
    <row r="48" spans="1:17">
      <c r="A48" s="1">
        <v>8</v>
      </c>
      <c r="B48" s="5" t="s">
        <v>975</v>
      </c>
      <c r="C48" s="25" t="s">
        <v>320</v>
      </c>
      <c r="D48" s="2" t="s">
        <v>614</v>
      </c>
      <c r="E48" s="2"/>
      <c r="F48" s="2"/>
      <c r="G48" s="40"/>
      <c r="H48" s="2">
        <v>10</v>
      </c>
      <c r="I48" s="74">
        <v>4.4314178240740743E-2</v>
      </c>
      <c r="J48" s="39">
        <f>'2'!P33</f>
        <v>626.95422816168514</v>
      </c>
      <c r="K48" s="2"/>
      <c r="L48" s="9"/>
      <c r="M48" s="37"/>
      <c r="N48" s="2">
        <v>10</v>
      </c>
      <c r="O48" s="9" t="s">
        <v>615</v>
      </c>
      <c r="P48" s="40">
        <f>'2'!P34</f>
        <v>683.11085316308765</v>
      </c>
      <c r="Q48" s="41">
        <f t="shared" si="1"/>
        <v>1310.0650813247728</v>
      </c>
    </row>
    <row r="49" spans="1:17">
      <c r="A49" s="1">
        <v>9</v>
      </c>
      <c r="B49" s="5" t="s">
        <v>623</v>
      </c>
      <c r="C49" s="26" t="s">
        <v>12</v>
      </c>
      <c r="D49" s="2" t="s">
        <v>624</v>
      </c>
      <c r="E49" s="2">
        <v>10</v>
      </c>
      <c r="F49" s="14">
        <v>5.3067129629629638E-2</v>
      </c>
      <c r="G49" s="40">
        <f>'2'!P8</f>
        <v>20</v>
      </c>
      <c r="H49" s="2">
        <v>10</v>
      </c>
      <c r="I49" s="74">
        <v>5.0231840277777773E-2</v>
      </c>
      <c r="J49" s="40">
        <f>'2'!P7</f>
        <v>443.59934803774803</v>
      </c>
      <c r="K49" s="2"/>
      <c r="L49" s="9"/>
      <c r="M49" s="40"/>
      <c r="N49" s="2">
        <v>10</v>
      </c>
      <c r="O49" s="9" t="s">
        <v>625</v>
      </c>
      <c r="P49" s="40">
        <f>'2'!P6</f>
        <v>445.73418456181082</v>
      </c>
      <c r="Q49" s="41">
        <f t="shared" si="1"/>
        <v>909.33353259955879</v>
      </c>
    </row>
    <row r="50" spans="1:17">
      <c r="A50" s="1">
        <v>10</v>
      </c>
      <c r="B50" s="10" t="s">
        <v>887</v>
      </c>
      <c r="C50" s="70" t="s">
        <v>12</v>
      </c>
      <c r="D50" s="1">
        <v>1978</v>
      </c>
      <c r="E50" s="2">
        <v>10</v>
      </c>
      <c r="F50" s="14">
        <v>3.2754629629629627E-2</v>
      </c>
      <c r="G50" s="40">
        <f>'2'!P31</f>
        <v>418.99441340782118</v>
      </c>
      <c r="H50" s="2">
        <v>10</v>
      </c>
      <c r="I50" s="74">
        <v>5.4151504629629622E-2</v>
      </c>
      <c r="J50" s="39">
        <f>'2'!P32</f>
        <v>322.15111681707612</v>
      </c>
      <c r="K50" s="2"/>
      <c r="L50" s="9"/>
      <c r="M50" s="37">
        <v>0</v>
      </c>
      <c r="N50" s="2"/>
      <c r="O50" s="2"/>
      <c r="P50" s="40">
        <v>0</v>
      </c>
      <c r="Q50" s="41">
        <f t="shared" si="1"/>
        <v>741.14553022489736</v>
      </c>
    </row>
    <row r="51" spans="1:17">
      <c r="A51" s="1">
        <v>11</v>
      </c>
      <c r="B51" s="10" t="s">
        <v>890</v>
      </c>
      <c r="C51" s="70" t="s">
        <v>12</v>
      </c>
      <c r="D51" s="1">
        <v>1984</v>
      </c>
      <c r="E51" s="2">
        <v>10</v>
      </c>
      <c r="F51" s="14">
        <v>5.9780092592592593E-2</v>
      </c>
      <c r="G51" s="37">
        <v>20</v>
      </c>
      <c r="H51" s="2">
        <v>10</v>
      </c>
      <c r="I51" s="74">
        <v>4.9212523148148148E-2</v>
      </c>
      <c r="J51" s="40">
        <f>'2'!P25</f>
        <v>475.1822212977923</v>
      </c>
      <c r="K51" s="42"/>
      <c r="L51" s="2"/>
      <c r="M51" s="37">
        <v>0</v>
      </c>
      <c r="N51" s="2"/>
      <c r="O51" s="9"/>
      <c r="P51" s="40">
        <v>0</v>
      </c>
      <c r="Q51" s="41">
        <f t="shared" si="1"/>
        <v>495.1822212977923</v>
      </c>
    </row>
    <row r="52" spans="1:17">
      <c r="A52" s="1">
        <v>12</v>
      </c>
      <c r="B52" s="5" t="s">
        <v>972</v>
      </c>
      <c r="C52" s="26" t="s">
        <v>12</v>
      </c>
      <c r="D52" s="6" t="s">
        <v>305</v>
      </c>
      <c r="E52" s="2"/>
      <c r="F52" s="9"/>
      <c r="G52" s="40">
        <v>0</v>
      </c>
      <c r="H52" s="2">
        <v>10</v>
      </c>
      <c r="I52" s="74">
        <v>5.30293287037037E-2</v>
      </c>
      <c r="J52" s="40">
        <f>'2'!P9</f>
        <v>356.92100247265125</v>
      </c>
      <c r="K52" s="2" t="s">
        <v>955</v>
      </c>
      <c r="L52" s="72" t="s">
        <v>316</v>
      </c>
      <c r="M52" s="37">
        <v>20</v>
      </c>
      <c r="N52" s="2">
        <v>10</v>
      </c>
      <c r="O52" s="9" t="s">
        <v>627</v>
      </c>
      <c r="P52" s="40">
        <v>20</v>
      </c>
      <c r="Q52" s="41">
        <f t="shared" si="1"/>
        <v>396.92100247265125</v>
      </c>
    </row>
    <row r="53" spans="1:17">
      <c r="A53" s="1">
        <v>13</v>
      </c>
      <c r="B53" s="5" t="s">
        <v>973</v>
      </c>
      <c r="C53" s="25" t="s">
        <v>12</v>
      </c>
      <c r="D53" s="2" t="s">
        <v>305</v>
      </c>
      <c r="E53" s="2"/>
      <c r="F53" s="9"/>
      <c r="G53" s="40"/>
      <c r="H53" s="2">
        <v>10</v>
      </c>
      <c r="I53" s="74">
        <v>5.3030914351851845E-2</v>
      </c>
      <c r="J53" s="40">
        <f>'2'!P12</f>
        <v>356.87187220392326</v>
      </c>
      <c r="K53" s="2" t="s">
        <v>955</v>
      </c>
      <c r="L53" s="72" t="s">
        <v>310</v>
      </c>
      <c r="M53" s="37">
        <v>20</v>
      </c>
      <c r="N53" s="2">
        <v>10</v>
      </c>
      <c r="O53" s="9" t="s">
        <v>628</v>
      </c>
      <c r="P53" s="40">
        <v>20</v>
      </c>
      <c r="Q53" s="41">
        <f t="shared" si="1"/>
        <v>396.87187220392326</v>
      </c>
    </row>
    <row r="54" spans="1:17">
      <c r="A54" s="1"/>
      <c r="B54" s="5"/>
      <c r="C54" s="5"/>
      <c r="D54" s="2"/>
      <c r="E54" s="2"/>
      <c r="F54" s="9"/>
      <c r="G54" s="40"/>
      <c r="H54" s="2"/>
      <c r="J54" s="2"/>
      <c r="K54" s="2"/>
      <c r="L54" s="9"/>
      <c r="M54" s="40"/>
      <c r="N54" s="2"/>
      <c r="O54" s="9"/>
      <c r="P54" s="40"/>
      <c r="Q54" s="41"/>
    </row>
    <row r="55" spans="1:17">
      <c r="A55" s="1"/>
      <c r="B55" s="5"/>
      <c r="C55" s="5"/>
      <c r="D55" s="2"/>
      <c r="E55" s="2"/>
      <c r="F55" s="9"/>
      <c r="G55" s="40"/>
      <c r="H55" s="2"/>
      <c r="I55" s="9"/>
      <c r="J55" s="2"/>
      <c r="K55" s="2"/>
      <c r="L55" s="9"/>
      <c r="M55" s="37"/>
      <c r="N55" s="2"/>
      <c r="O55" s="9"/>
      <c r="P55" s="37"/>
      <c r="Q55" s="41"/>
    </row>
    <row r="56" spans="1:17">
      <c r="A56" s="1"/>
      <c r="B56" s="5"/>
      <c r="C56" s="5"/>
      <c r="D56" s="2"/>
      <c r="E56" s="2"/>
      <c r="F56" s="9"/>
      <c r="G56" s="2"/>
      <c r="H56" s="2"/>
      <c r="I56" s="9"/>
      <c r="J56" s="2"/>
      <c r="K56" s="2"/>
      <c r="L56" s="9"/>
      <c r="M56" s="2"/>
      <c r="N56" s="2"/>
      <c r="O56" s="9"/>
      <c r="P56" s="2"/>
      <c r="Q56" s="41"/>
    </row>
    <row r="57" spans="1:17">
      <c r="A57" s="1"/>
      <c r="B57" s="5"/>
      <c r="C57" s="5"/>
      <c r="D57" s="2"/>
      <c r="E57" s="2"/>
      <c r="F57" s="9"/>
      <c r="G57" s="2"/>
      <c r="H57" s="2"/>
      <c r="I57" s="9"/>
      <c r="J57" s="2"/>
      <c r="K57" s="2"/>
      <c r="L57" s="9"/>
      <c r="M57" s="2"/>
      <c r="N57" s="2"/>
      <c r="O57" s="9"/>
      <c r="P57" s="2"/>
      <c r="Q57" s="2"/>
    </row>
    <row r="58" spans="1:17" ht="15.6">
      <c r="A58" s="1"/>
      <c r="B58" s="43" t="s">
        <v>919</v>
      </c>
      <c r="C58" s="5"/>
      <c r="D58" s="49"/>
      <c r="E58" s="2"/>
      <c r="F58" s="9"/>
      <c r="G58" s="2"/>
      <c r="H58" s="2"/>
      <c r="I58" s="9"/>
      <c r="J58" s="2"/>
      <c r="K58" s="2"/>
      <c r="L58" s="9"/>
      <c r="M58" s="2"/>
      <c r="N58" s="2"/>
      <c r="O58" s="9"/>
      <c r="P58" s="2"/>
      <c r="Q58" s="2"/>
    </row>
    <row r="59" spans="1:17">
      <c r="A59" s="1"/>
      <c r="B59" s="31" t="s">
        <v>917</v>
      </c>
      <c r="C59" s="5"/>
      <c r="D59" s="33"/>
      <c r="E59" s="2"/>
      <c r="F59" s="9"/>
      <c r="G59" s="2"/>
      <c r="H59" s="2"/>
      <c r="I59" s="9"/>
      <c r="J59" s="2"/>
      <c r="K59" s="2"/>
      <c r="L59" s="9"/>
      <c r="M59" s="2"/>
      <c r="N59" s="2"/>
      <c r="O59" s="9"/>
      <c r="P59" s="2"/>
      <c r="Q59" s="2"/>
    </row>
    <row r="60" spans="1:17">
      <c r="A60" s="45">
        <v>1</v>
      </c>
      <c r="B60" s="67" t="s">
        <v>319</v>
      </c>
      <c r="C60" s="3" t="s">
        <v>320</v>
      </c>
      <c r="D60" s="6" t="s">
        <v>321</v>
      </c>
      <c r="E60" s="2">
        <v>30</v>
      </c>
      <c r="F60" s="9">
        <v>5.9085648148148151E-2</v>
      </c>
      <c r="G60" s="39">
        <f>'1'!P111</f>
        <v>912.67305644302451</v>
      </c>
      <c r="H60" s="2">
        <v>21</v>
      </c>
      <c r="I60" s="9">
        <v>6.3660868055555556E-2</v>
      </c>
      <c r="J60" s="40">
        <f>'1'!P114</f>
        <v>795.32185388574078</v>
      </c>
      <c r="K60" s="2" t="s">
        <v>957</v>
      </c>
      <c r="L60" s="72" t="s">
        <v>327</v>
      </c>
      <c r="M60" s="40">
        <f>'1'!P112</f>
        <v>917.43291424282233</v>
      </c>
      <c r="N60" s="2">
        <v>20</v>
      </c>
      <c r="O60" s="9" t="s">
        <v>655</v>
      </c>
      <c r="P60" s="40">
        <f>'1'!P113</f>
        <v>969.2582663092046</v>
      </c>
      <c r="Q60" s="41">
        <f t="shared" ref="Q60:Q94" si="2">G60+J60+M60+P60</f>
        <v>3594.6860908807921</v>
      </c>
    </row>
    <row r="61" spans="1:17">
      <c r="A61" s="45">
        <v>2</v>
      </c>
      <c r="B61" s="67" t="s">
        <v>993</v>
      </c>
      <c r="C61" s="5" t="s">
        <v>30</v>
      </c>
      <c r="D61" s="2" t="s">
        <v>373</v>
      </c>
      <c r="E61" s="2">
        <v>30</v>
      </c>
      <c r="F61" s="9">
        <v>6.232638888888889E-2</v>
      </c>
      <c r="G61" s="40">
        <f>'1'!P185</f>
        <v>853.03514376996816</v>
      </c>
      <c r="H61" s="2">
        <v>10</v>
      </c>
      <c r="I61" s="74">
        <v>2.4810451388888887E-2</v>
      </c>
      <c r="J61" s="39">
        <f>'1'!P184</f>
        <v>999.70928604759695</v>
      </c>
      <c r="K61" s="2" t="s">
        <v>957</v>
      </c>
      <c r="L61" s="72" t="s">
        <v>378</v>
      </c>
      <c r="M61" s="40">
        <f>'1'!P186</f>
        <v>730.71870895102256</v>
      </c>
      <c r="N61" s="2">
        <v>30</v>
      </c>
      <c r="O61" s="9" t="s">
        <v>750</v>
      </c>
      <c r="P61" s="39">
        <f>'1'!P187</f>
        <v>927.49505928853739</v>
      </c>
      <c r="Q61" s="41">
        <f t="shared" si="2"/>
        <v>3510.9581980571252</v>
      </c>
    </row>
    <row r="62" spans="1:17">
      <c r="A62" s="45">
        <v>3</v>
      </c>
      <c r="B62" s="67" t="s">
        <v>977</v>
      </c>
      <c r="C62" s="3" t="s">
        <v>330</v>
      </c>
      <c r="D62" s="6" t="s">
        <v>331</v>
      </c>
      <c r="E62" s="2">
        <v>30</v>
      </c>
      <c r="F62" s="9">
        <v>6.3969907407407406E-2</v>
      </c>
      <c r="G62" s="40">
        <f>'1'!P97</f>
        <v>822.79020234291784</v>
      </c>
      <c r="H62" s="2">
        <v>21</v>
      </c>
      <c r="I62" s="9">
        <v>6.1840277777777779E-2</v>
      </c>
      <c r="J62" s="40">
        <f>'1'!P96</f>
        <v>829.77355691236301</v>
      </c>
      <c r="K62" s="2" t="s">
        <v>957</v>
      </c>
      <c r="L62" s="72" t="s">
        <v>336</v>
      </c>
      <c r="M62" s="40">
        <f>'1'!P98</f>
        <v>831.11277913304548</v>
      </c>
      <c r="N62" s="2">
        <v>20</v>
      </c>
      <c r="O62" s="9" t="s">
        <v>652</v>
      </c>
      <c r="P62" s="40">
        <f>'1'!P99</f>
        <v>989.09740840035761</v>
      </c>
      <c r="Q62" s="41">
        <f t="shared" si="2"/>
        <v>3472.773946788684</v>
      </c>
    </row>
    <row r="63" spans="1:17">
      <c r="A63" s="1">
        <v>4</v>
      </c>
      <c r="B63" s="5" t="s">
        <v>792</v>
      </c>
      <c r="C63" s="3" t="s">
        <v>320</v>
      </c>
      <c r="D63" s="6" t="s">
        <v>365</v>
      </c>
      <c r="E63" s="2">
        <v>50</v>
      </c>
      <c r="F63" s="9">
        <v>0.12020833333333332</v>
      </c>
      <c r="G63" s="40">
        <f>'1'!P123</f>
        <v>798.33391183616789</v>
      </c>
      <c r="H63" s="2">
        <v>21</v>
      </c>
      <c r="I63" s="9">
        <v>6.7448009259259256E-2</v>
      </c>
      <c r="J63" s="40">
        <f>'1'!P122</f>
        <v>723.65638051567487</v>
      </c>
      <c r="K63" s="2" t="s">
        <v>957</v>
      </c>
      <c r="L63" s="72" t="s">
        <v>370</v>
      </c>
      <c r="M63" s="39">
        <f>'1'!P124</f>
        <v>732.78288609495235</v>
      </c>
      <c r="N63" s="2">
        <v>20</v>
      </c>
      <c r="O63" s="9" t="s">
        <v>675</v>
      </c>
      <c r="P63" s="39">
        <f>'1'!P125</f>
        <v>835.03127792672035</v>
      </c>
      <c r="Q63" s="41">
        <f t="shared" si="2"/>
        <v>3089.8044563735157</v>
      </c>
    </row>
    <row r="64" spans="1:17">
      <c r="A64" s="1">
        <v>5</v>
      </c>
      <c r="B64" s="5" t="s">
        <v>994</v>
      </c>
      <c r="C64" s="3" t="s">
        <v>30</v>
      </c>
      <c r="D64" s="6" t="s">
        <v>505</v>
      </c>
      <c r="E64" s="2">
        <v>30</v>
      </c>
      <c r="F64" s="9">
        <v>5.4340277777777779E-2</v>
      </c>
      <c r="G64" s="40">
        <f>'1'!P188</f>
        <v>1000</v>
      </c>
      <c r="H64" s="2">
        <v>21</v>
      </c>
      <c r="I64" s="9">
        <v>5.2844710648148142E-2</v>
      </c>
      <c r="J64" s="39">
        <f>'1'!P189</f>
        <v>1000</v>
      </c>
      <c r="K64" s="2"/>
      <c r="L64" s="9"/>
      <c r="M64" s="40">
        <v>0</v>
      </c>
      <c r="N64" s="2">
        <v>10</v>
      </c>
      <c r="O64" s="72" t="s">
        <v>506</v>
      </c>
      <c r="P64" s="39">
        <f>'1'!P190</f>
        <v>1000</v>
      </c>
      <c r="Q64" s="41">
        <f t="shared" si="2"/>
        <v>3000</v>
      </c>
    </row>
    <row r="65" spans="1:17">
      <c r="A65" s="1">
        <v>6</v>
      </c>
      <c r="B65" s="3" t="s">
        <v>380</v>
      </c>
      <c r="C65" s="3" t="s">
        <v>320</v>
      </c>
      <c r="D65" s="6" t="s">
        <v>381</v>
      </c>
      <c r="E65" s="2">
        <v>30</v>
      </c>
      <c r="F65" s="9">
        <v>6.356481481481481E-2</v>
      </c>
      <c r="G65" s="40">
        <f>'1'!P105</f>
        <v>830.24494142705009</v>
      </c>
      <c r="H65" s="2">
        <v>21</v>
      </c>
      <c r="I65" s="9">
        <v>7.5304861111111107E-2</v>
      </c>
      <c r="J65" s="40">
        <f>'1'!P108</f>
        <v>574.97826769252924</v>
      </c>
      <c r="K65" s="2" t="s">
        <v>957</v>
      </c>
      <c r="L65" s="72" t="s">
        <v>386</v>
      </c>
      <c r="M65" s="40">
        <f>'1'!P106</f>
        <v>725.2767873897543</v>
      </c>
      <c r="N65" s="2">
        <v>20</v>
      </c>
      <c r="O65" s="9" t="s">
        <v>689</v>
      </c>
      <c r="P65" s="40">
        <f>'1'!P107</f>
        <v>793.38695263628244</v>
      </c>
      <c r="Q65" s="41">
        <f t="shared" si="2"/>
        <v>2923.8869491456157</v>
      </c>
    </row>
    <row r="66" spans="1:17">
      <c r="A66" s="1">
        <v>7</v>
      </c>
      <c r="B66" s="5" t="s">
        <v>981</v>
      </c>
      <c r="C66" s="3" t="s">
        <v>320</v>
      </c>
      <c r="D66" s="6" t="s">
        <v>392</v>
      </c>
      <c r="E66" s="2">
        <v>50</v>
      </c>
      <c r="F66" s="9">
        <v>0.13599537037037038</v>
      </c>
      <c r="G66" s="39">
        <f>'1'!P130</f>
        <v>640.51833853985852</v>
      </c>
      <c r="H66" s="2">
        <v>21</v>
      </c>
      <c r="I66" s="9">
        <v>7.695302083333333E-2</v>
      </c>
      <c r="J66" s="40">
        <f>'1'!P129</f>
        <v>543.78953182838518</v>
      </c>
      <c r="K66" s="2" t="s">
        <v>957</v>
      </c>
      <c r="L66" s="72" t="s">
        <v>398</v>
      </c>
      <c r="M66" s="39">
        <f>'1'!P131</f>
        <v>667.4798273597296</v>
      </c>
      <c r="N66" s="2">
        <v>20</v>
      </c>
      <c r="O66" s="9" t="s">
        <v>697</v>
      </c>
      <c r="P66" s="40">
        <f>'1'!P132</f>
        <v>697.2296693476319</v>
      </c>
      <c r="Q66" s="41">
        <f t="shared" si="2"/>
        <v>2549.0173670756049</v>
      </c>
    </row>
    <row r="67" spans="1:17">
      <c r="A67" s="1">
        <v>8</v>
      </c>
      <c r="B67" s="10" t="s">
        <v>663</v>
      </c>
      <c r="C67" s="5" t="s">
        <v>12</v>
      </c>
      <c r="D67" s="8">
        <v>30686</v>
      </c>
      <c r="E67" s="2">
        <v>30</v>
      </c>
      <c r="F67" s="9">
        <v>6.7546296296296285E-2</v>
      </c>
      <c r="G67" s="40">
        <f>'1'!P169</f>
        <v>756.97550585729493</v>
      </c>
      <c r="H67" s="2">
        <v>21</v>
      </c>
      <c r="I67" s="9">
        <v>6.8015196759259267E-2</v>
      </c>
      <c r="J67" s="39">
        <f>'1'!P171</f>
        <v>712.92328172407645</v>
      </c>
      <c r="K67" s="2"/>
      <c r="L67" s="2"/>
      <c r="M67" s="40">
        <v>0</v>
      </c>
      <c r="N67" s="2">
        <v>20</v>
      </c>
      <c r="O67" s="9" t="s">
        <v>666</v>
      </c>
      <c r="P67" s="39">
        <f>'1'!P170</f>
        <v>900.44682752457561</v>
      </c>
      <c r="Q67" s="41">
        <f t="shared" si="2"/>
        <v>2370.3456151059472</v>
      </c>
    </row>
    <row r="68" spans="1:17">
      <c r="A68" s="1">
        <v>9</v>
      </c>
      <c r="B68" s="5" t="s">
        <v>354</v>
      </c>
      <c r="C68" s="71" t="s">
        <v>45</v>
      </c>
      <c r="D68" s="2" t="s">
        <v>356</v>
      </c>
      <c r="E68" s="2">
        <v>30</v>
      </c>
      <c r="F68" s="9">
        <v>9.4467592592592589E-2</v>
      </c>
      <c r="G68" s="40">
        <f>'1'!P145</f>
        <v>261.55484558040445</v>
      </c>
      <c r="H68" s="2">
        <v>21</v>
      </c>
      <c r="I68" s="9">
        <v>7.5838761574074084E-2</v>
      </c>
      <c r="J68" s="39">
        <f>'1'!P144</f>
        <v>564.87507181134072</v>
      </c>
      <c r="K68" s="2" t="s">
        <v>957</v>
      </c>
      <c r="L68" s="72" t="s">
        <v>362</v>
      </c>
      <c r="M68" s="40">
        <f>'1'!P143</f>
        <v>736.16063051229116</v>
      </c>
      <c r="N68" s="2">
        <v>20</v>
      </c>
      <c r="O68" s="9" t="s">
        <v>694</v>
      </c>
      <c r="P68" s="39">
        <f>'1'!P146</f>
        <v>699.37444146559449</v>
      </c>
      <c r="Q68" s="41">
        <f t="shared" si="2"/>
        <v>2261.964989369631</v>
      </c>
    </row>
    <row r="69" spans="1:17">
      <c r="A69" s="1">
        <v>10</v>
      </c>
      <c r="B69" s="5" t="s">
        <v>704</v>
      </c>
      <c r="C69" s="5" t="s">
        <v>4</v>
      </c>
      <c r="D69" s="6" t="s">
        <v>210</v>
      </c>
      <c r="E69" s="2">
        <v>30</v>
      </c>
      <c r="F69" s="9">
        <v>7.7314814814814822E-2</v>
      </c>
      <c r="G69" s="40">
        <f>'1'!P159</f>
        <v>577.20979765708182</v>
      </c>
      <c r="H69" s="2">
        <v>21</v>
      </c>
      <c r="I69" s="9">
        <v>7.6992013888888891E-2</v>
      </c>
      <c r="J69" s="39">
        <f>'1'!P158</f>
        <v>543.05165181963287</v>
      </c>
      <c r="K69" s="2" t="s">
        <v>955</v>
      </c>
      <c r="L69" s="72" t="s">
        <v>215</v>
      </c>
      <c r="M69" s="40">
        <f>'1'!P160</f>
        <v>441.48563419761723</v>
      </c>
      <c r="N69" s="2">
        <v>20</v>
      </c>
      <c r="O69" s="9" t="s">
        <v>706</v>
      </c>
      <c r="P69" s="39">
        <f>'1'!P157</f>
        <v>673.81590705987503</v>
      </c>
      <c r="Q69" s="41">
        <f t="shared" si="2"/>
        <v>2235.5629907342068</v>
      </c>
    </row>
    <row r="70" spans="1:17">
      <c r="A70" s="1">
        <v>11</v>
      </c>
      <c r="B70" s="5" t="s">
        <v>988</v>
      </c>
      <c r="C70" s="5" t="s">
        <v>12</v>
      </c>
      <c r="D70" s="2" t="s">
        <v>684</v>
      </c>
      <c r="E70" s="2">
        <v>30</v>
      </c>
      <c r="F70" s="9">
        <v>6.3171296296296295E-2</v>
      </c>
      <c r="G70" s="40">
        <f>'1'!P165</f>
        <v>837.48668796592131</v>
      </c>
      <c r="H70" s="2">
        <v>21</v>
      </c>
      <c r="I70" s="9">
        <v>7.5524097222222211E-2</v>
      </c>
      <c r="J70" s="39">
        <f>'1'!P164</f>
        <v>570.82958169496885</v>
      </c>
      <c r="K70" s="2"/>
      <c r="L70" s="2"/>
      <c r="M70" s="40">
        <v>0</v>
      </c>
      <c r="N70" s="2">
        <v>20</v>
      </c>
      <c r="O70" s="9" t="s">
        <v>686</v>
      </c>
      <c r="P70" s="39">
        <f>'1'!P166</f>
        <v>806.79177837354814</v>
      </c>
      <c r="Q70" s="41">
        <f t="shared" si="2"/>
        <v>2215.1080480344381</v>
      </c>
    </row>
    <row r="71" spans="1:17">
      <c r="A71" s="1">
        <v>12</v>
      </c>
      <c r="B71" s="10" t="s">
        <v>668</v>
      </c>
      <c r="C71" s="5" t="s">
        <v>37</v>
      </c>
      <c r="D71" s="8">
        <v>26652</v>
      </c>
      <c r="E71" s="2">
        <v>30</v>
      </c>
      <c r="F71" s="9">
        <v>7.4918981481481475E-2</v>
      </c>
      <c r="G71" s="39">
        <f>'1'!P138</f>
        <v>621.29925452609154</v>
      </c>
      <c r="H71" s="2">
        <v>21</v>
      </c>
      <c r="I71" s="9">
        <v>6.9452789351851854E-2</v>
      </c>
      <c r="J71" s="39">
        <f>'1'!P140</f>
        <v>685.71918551538681</v>
      </c>
      <c r="K71" s="2"/>
      <c r="L71" s="9"/>
      <c r="M71" s="40"/>
      <c r="N71" s="2">
        <v>20</v>
      </c>
      <c r="O71" s="9" t="s">
        <v>671</v>
      </c>
      <c r="P71" s="40">
        <f>'1'!P139</f>
        <v>849.50848972296694</v>
      </c>
      <c r="Q71" s="41">
        <f t="shared" si="2"/>
        <v>2156.5269297644454</v>
      </c>
    </row>
    <row r="72" spans="1:17">
      <c r="A72" s="1">
        <v>13</v>
      </c>
      <c r="B72" s="5" t="s">
        <v>823</v>
      </c>
      <c r="C72" s="5" t="s">
        <v>12</v>
      </c>
      <c r="D72" s="2" t="s">
        <v>718</v>
      </c>
      <c r="E72" s="2">
        <v>50</v>
      </c>
      <c r="F72" s="9">
        <v>0.12245370370370372</v>
      </c>
      <c r="G72" s="40">
        <f>'1'!P100</f>
        <v>775.88800185120863</v>
      </c>
      <c r="H72" s="2">
        <v>21</v>
      </c>
      <c r="I72" s="9">
        <v>7.6673333333333329E-2</v>
      </c>
      <c r="J72" s="40">
        <f>'1'!P101</f>
        <v>549.08216181101886</v>
      </c>
      <c r="K72" s="2"/>
      <c r="L72" s="9"/>
      <c r="M72" s="40">
        <v>0</v>
      </c>
      <c r="N72" s="2">
        <v>20</v>
      </c>
      <c r="O72" s="9" t="s">
        <v>720</v>
      </c>
      <c r="P72" s="40">
        <f>'1'!P102</f>
        <v>658.44504021447744</v>
      </c>
      <c r="Q72" s="41">
        <f t="shared" si="2"/>
        <v>1983.4152038767052</v>
      </c>
    </row>
    <row r="73" spans="1:17">
      <c r="A73" s="46">
        <v>14</v>
      </c>
      <c r="B73" s="5" t="s">
        <v>793</v>
      </c>
      <c r="C73" s="5" t="s">
        <v>320</v>
      </c>
      <c r="D73" s="2" t="s">
        <v>700</v>
      </c>
      <c r="E73" s="2">
        <v>50</v>
      </c>
      <c r="F73" s="9">
        <v>0.12210648148148147</v>
      </c>
      <c r="G73" s="39">
        <f>'1'!P115</f>
        <v>779.35901885919236</v>
      </c>
      <c r="H73" s="2">
        <v>21</v>
      </c>
      <c r="I73" s="9">
        <v>8.009259259259259E-2</v>
      </c>
      <c r="J73" s="40">
        <f>'1'!P116</f>
        <v>484.37825450749614</v>
      </c>
      <c r="K73" s="2"/>
      <c r="L73" s="9"/>
      <c r="M73" s="37">
        <v>0</v>
      </c>
      <c r="N73" s="2">
        <v>20</v>
      </c>
      <c r="O73" s="9" t="s">
        <v>702</v>
      </c>
      <c r="P73" s="40">
        <f>'1'!P117</f>
        <v>683.46738159070594</v>
      </c>
      <c r="Q73" s="41">
        <f t="shared" si="2"/>
        <v>1947.2046549573943</v>
      </c>
    </row>
    <row r="74" spans="1:17">
      <c r="A74" s="1">
        <v>15</v>
      </c>
      <c r="B74" s="5" t="s">
        <v>39</v>
      </c>
      <c r="C74" s="5" t="s">
        <v>12</v>
      </c>
      <c r="D74" s="2" t="s">
        <v>774</v>
      </c>
      <c r="E74" s="2">
        <v>30</v>
      </c>
      <c r="F74" s="9">
        <v>8.1712962962962959E-2</v>
      </c>
      <c r="G74" s="39">
        <f>'1'!P126</f>
        <v>496.27263045793393</v>
      </c>
      <c r="H74" s="2">
        <v>21</v>
      </c>
      <c r="I74" s="9">
        <v>7.4036041666666663E-2</v>
      </c>
      <c r="J74" s="40">
        <f>'1'!P127</f>
        <v>598.9886072115122</v>
      </c>
      <c r="K74" s="2"/>
      <c r="L74" s="9"/>
      <c r="M74" s="37">
        <v>0</v>
      </c>
      <c r="N74" s="2">
        <v>30</v>
      </c>
      <c r="O74" s="9" t="s">
        <v>777</v>
      </c>
      <c r="P74" s="40">
        <f>'1'!P128</f>
        <v>609.80731225296438</v>
      </c>
      <c r="Q74" s="41">
        <f t="shared" si="2"/>
        <v>1705.0685499224105</v>
      </c>
    </row>
    <row r="75" spans="1:17">
      <c r="A75" s="1">
        <v>16</v>
      </c>
      <c r="B75" s="5" t="s">
        <v>807</v>
      </c>
      <c r="C75" s="5" t="s">
        <v>320</v>
      </c>
      <c r="D75" s="2" t="s">
        <v>713</v>
      </c>
      <c r="E75" s="2">
        <v>30</v>
      </c>
      <c r="F75" s="9">
        <v>9.1435185185185189E-2</v>
      </c>
      <c r="G75" s="40">
        <f>'1'!P162</f>
        <v>317.35889243876426</v>
      </c>
      <c r="H75" s="2">
        <v>42</v>
      </c>
      <c r="I75" s="9">
        <v>0.16220746527777777</v>
      </c>
      <c r="J75" s="39">
        <f>'1'!P161</f>
        <v>682.19680176099212</v>
      </c>
      <c r="K75" s="2"/>
      <c r="L75" s="2"/>
      <c r="M75" s="40">
        <v>0</v>
      </c>
      <c r="N75" s="2">
        <v>20</v>
      </c>
      <c r="O75" s="9" t="s">
        <v>715</v>
      </c>
      <c r="P75" s="39">
        <f>'1'!P163</f>
        <v>664.7006255585344</v>
      </c>
      <c r="Q75" s="41">
        <f t="shared" si="2"/>
        <v>1664.2563197582908</v>
      </c>
    </row>
    <row r="76" spans="1:17" ht="14.4" customHeight="1">
      <c r="A76" s="1">
        <v>17</v>
      </c>
      <c r="B76" s="5" t="s">
        <v>979</v>
      </c>
      <c r="C76" s="5" t="s">
        <v>12</v>
      </c>
      <c r="D76" s="2" t="s">
        <v>659</v>
      </c>
      <c r="E76" s="2"/>
      <c r="F76" s="2"/>
      <c r="G76" s="37">
        <v>0</v>
      </c>
      <c r="H76" s="2">
        <v>21</v>
      </c>
      <c r="I76" s="9">
        <v>6.6533287037037037E-2</v>
      </c>
      <c r="J76" s="40">
        <f>'1'!P118</f>
        <v>740.96600736390656</v>
      </c>
      <c r="K76" s="2"/>
      <c r="L76" s="9"/>
      <c r="M76" s="37">
        <v>0</v>
      </c>
      <c r="N76" s="2">
        <v>20</v>
      </c>
      <c r="O76" s="9" t="s">
        <v>661</v>
      </c>
      <c r="P76" s="40">
        <f>'1'!P119</f>
        <v>913.49419124218036</v>
      </c>
      <c r="Q76" s="41">
        <f t="shared" si="2"/>
        <v>1654.460198606087</v>
      </c>
    </row>
    <row r="77" spans="1:17">
      <c r="A77" s="1">
        <v>18</v>
      </c>
      <c r="B77" s="5" t="s">
        <v>978</v>
      </c>
      <c r="C77" s="5" t="s">
        <v>12</v>
      </c>
      <c r="D77" s="2" t="s">
        <v>679</v>
      </c>
      <c r="E77" s="2"/>
      <c r="F77" s="2"/>
      <c r="G77" s="40">
        <v>0</v>
      </c>
      <c r="H77" s="2">
        <v>21</v>
      </c>
      <c r="I77" s="9">
        <v>6.4006342592592594E-2</v>
      </c>
      <c r="J77" s="40">
        <f>'1'!P109</f>
        <v>788.78431147516199</v>
      </c>
      <c r="K77" s="2"/>
      <c r="L77" s="9"/>
      <c r="M77" s="37">
        <v>0</v>
      </c>
      <c r="N77" s="2">
        <v>20</v>
      </c>
      <c r="O77" s="9" t="s">
        <v>680</v>
      </c>
      <c r="P77" s="40">
        <f>'1'!P110</f>
        <v>821.98391420911548</v>
      </c>
      <c r="Q77" s="41">
        <f t="shared" si="2"/>
        <v>1610.7682256842775</v>
      </c>
    </row>
    <row r="78" spans="1:17">
      <c r="A78" s="1">
        <v>19</v>
      </c>
      <c r="B78" s="5" t="s">
        <v>985</v>
      </c>
      <c r="C78" s="3" t="s">
        <v>12</v>
      </c>
      <c r="D78" s="6" t="s">
        <v>470</v>
      </c>
      <c r="E78" s="2"/>
      <c r="F78" s="9"/>
      <c r="G78" s="40">
        <v>0</v>
      </c>
      <c r="H78" s="2">
        <v>21</v>
      </c>
      <c r="I78" s="9">
        <v>6.3671377314814814E-2</v>
      </c>
      <c r="J78" s="39">
        <f>'1'!P149</f>
        <v>795.12298328676593</v>
      </c>
      <c r="K78" s="2" t="s">
        <v>986</v>
      </c>
      <c r="L78" s="72" t="s">
        <v>477</v>
      </c>
      <c r="M78" s="40">
        <f>'1'!P150</f>
        <v>810.35110060032741</v>
      </c>
      <c r="N78" s="2"/>
      <c r="O78" s="9"/>
      <c r="P78" s="37">
        <v>0</v>
      </c>
      <c r="Q78" s="41">
        <f t="shared" si="2"/>
        <v>1605.4740838870935</v>
      </c>
    </row>
    <row r="79" spans="1:17">
      <c r="A79" s="1">
        <v>20</v>
      </c>
      <c r="B79" s="5" t="s">
        <v>992</v>
      </c>
      <c r="C79" s="3" t="s">
        <v>12</v>
      </c>
      <c r="D79" s="6" t="s">
        <v>339</v>
      </c>
      <c r="E79" s="2"/>
      <c r="F79" s="9"/>
      <c r="G79" s="40">
        <v>0</v>
      </c>
      <c r="H79" s="2">
        <v>21</v>
      </c>
      <c r="I79" s="9">
        <v>6.8907291666666662E-2</v>
      </c>
      <c r="J79" s="39">
        <f>'1'!P182</f>
        <v>696.0418399209949</v>
      </c>
      <c r="K79" s="2" t="s">
        <v>957</v>
      </c>
      <c r="L79" s="72" t="s">
        <v>344</v>
      </c>
      <c r="M79" s="40">
        <f>'1'!P183</f>
        <v>820.41658847813846</v>
      </c>
      <c r="N79" s="2"/>
      <c r="O79" s="9"/>
      <c r="P79" s="37">
        <v>0</v>
      </c>
      <c r="Q79" s="41">
        <f t="shared" si="2"/>
        <v>1516.4584283991335</v>
      </c>
    </row>
    <row r="80" spans="1:17">
      <c r="A80" s="1">
        <v>21</v>
      </c>
      <c r="B80" s="5" t="s">
        <v>758</v>
      </c>
      <c r="C80" s="5" t="s">
        <v>759</v>
      </c>
      <c r="D80" s="2" t="s">
        <v>760</v>
      </c>
      <c r="E80" s="2"/>
      <c r="F80" s="9"/>
      <c r="G80" s="40">
        <v>0</v>
      </c>
      <c r="H80" s="2">
        <v>21</v>
      </c>
      <c r="I80" s="9">
        <v>6.876282407407408E-2</v>
      </c>
      <c r="J80" s="39">
        <f>'1'!P152</f>
        <v>698.77565359545099</v>
      </c>
      <c r="K80" s="2"/>
      <c r="L80" s="2"/>
      <c r="M80" s="40">
        <v>0</v>
      </c>
      <c r="N80" s="2">
        <v>30</v>
      </c>
      <c r="O80" s="9" t="s">
        <v>763</v>
      </c>
      <c r="P80" s="39">
        <f>'1'!P151</f>
        <v>798.41897233201564</v>
      </c>
      <c r="Q80" s="41">
        <f t="shared" si="2"/>
        <v>1497.1946259274666</v>
      </c>
    </row>
    <row r="81" spans="1:17">
      <c r="A81" s="1">
        <v>22</v>
      </c>
      <c r="B81" s="5" t="s">
        <v>989</v>
      </c>
      <c r="C81" s="3" t="s">
        <v>347</v>
      </c>
      <c r="D81" s="6" t="s">
        <v>348</v>
      </c>
      <c r="E81" s="2"/>
      <c r="F81" s="9"/>
      <c r="G81" s="40">
        <v>0</v>
      </c>
      <c r="H81" s="2">
        <v>21</v>
      </c>
      <c r="I81" s="9">
        <v>6.9171770833333326E-2</v>
      </c>
      <c r="J81" s="39">
        <f>'1'!P172</f>
        <v>691.03700285361788</v>
      </c>
      <c r="K81" s="2" t="s">
        <v>957</v>
      </c>
      <c r="L81" s="72" t="s">
        <v>352</v>
      </c>
      <c r="M81" s="40">
        <f>'1'!P173</f>
        <v>768.06155000938259</v>
      </c>
      <c r="N81" s="2"/>
      <c r="O81" s="2"/>
      <c r="P81" s="37">
        <v>0</v>
      </c>
      <c r="Q81" s="41">
        <f t="shared" si="2"/>
        <v>1459.0985528630004</v>
      </c>
    </row>
    <row r="82" spans="1:17">
      <c r="A82" s="1">
        <v>23</v>
      </c>
      <c r="B82" s="5" t="s">
        <v>984</v>
      </c>
      <c r="C82" s="3" t="s">
        <v>320</v>
      </c>
      <c r="D82" s="6" t="s">
        <v>402</v>
      </c>
      <c r="E82" s="2"/>
      <c r="F82" s="9"/>
      <c r="G82" s="40">
        <v>0</v>
      </c>
      <c r="H82" s="2">
        <v>42</v>
      </c>
      <c r="I82" s="9">
        <v>0.15368504629629628</v>
      </c>
      <c r="J82" s="39">
        <f>'1'!P147</f>
        <v>751.43449665559172</v>
      </c>
      <c r="K82" s="2" t="s">
        <v>957</v>
      </c>
      <c r="L82" s="72" t="s">
        <v>408</v>
      </c>
      <c r="M82" s="40">
        <f>'1'!P148</f>
        <v>584.91274160255193</v>
      </c>
      <c r="N82" s="2"/>
      <c r="O82" s="9"/>
      <c r="P82" s="37">
        <v>0</v>
      </c>
      <c r="Q82" s="41">
        <f t="shared" si="2"/>
        <v>1336.3472382581435</v>
      </c>
    </row>
    <row r="83" spans="1:17">
      <c r="A83" s="1">
        <v>24</v>
      </c>
      <c r="B83" s="5" t="s">
        <v>728</v>
      </c>
      <c r="C83" s="5" t="s">
        <v>12</v>
      </c>
      <c r="D83" s="8">
        <v>30429</v>
      </c>
      <c r="E83" s="2">
        <v>50</v>
      </c>
      <c r="F83" s="9">
        <v>0.13817129629629629</v>
      </c>
      <c r="G83" s="40">
        <f>'1'!P191</f>
        <v>618.76663195649667</v>
      </c>
      <c r="H83" s="2">
        <v>21</v>
      </c>
      <c r="I83" s="75">
        <v>9.1655092592592594E-2</v>
      </c>
      <c r="J83" s="39">
        <f>'1'!P193</f>
        <v>265.57679153827473</v>
      </c>
      <c r="K83" s="2"/>
      <c r="L83" s="9"/>
      <c r="M83" s="40">
        <v>0</v>
      </c>
      <c r="N83" s="2">
        <v>20</v>
      </c>
      <c r="O83" s="9" t="s">
        <v>731</v>
      </c>
      <c r="P83" s="39">
        <f>'1'!P192</f>
        <v>418.58802502234147</v>
      </c>
      <c r="Q83" s="41">
        <f t="shared" si="2"/>
        <v>1302.9314485171128</v>
      </c>
    </row>
    <row r="84" spans="1:17">
      <c r="A84" s="1">
        <v>25</v>
      </c>
      <c r="B84" s="10" t="s">
        <v>800</v>
      </c>
      <c r="C84" s="5" t="s">
        <v>12</v>
      </c>
      <c r="D84" s="2">
        <v>1974</v>
      </c>
      <c r="E84" s="2">
        <v>30</v>
      </c>
      <c r="F84" s="9">
        <v>6.4675925925925928E-2</v>
      </c>
      <c r="G84" s="40">
        <f>'1'!P179</f>
        <v>809.79765708200182</v>
      </c>
      <c r="H84" s="2">
        <v>21</v>
      </c>
      <c r="I84" s="9">
        <v>8.0859664351851851E-2</v>
      </c>
      <c r="J84" s="39">
        <f>'1'!P178</f>
        <v>469.86267196667006</v>
      </c>
      <c r="K84" s="2"/>
      <c r="L84" s="2"/>
      <c r="M84" s="40">
        <v>0</v>
      </c>
      <c r="N84" s="2"/>
      <c r="O84" s="9"/>
      <c r="P84" s="37">
        <v>0</v>
      </c>
      <c r="Q84" s="41">
        <f t="shared" si="2"/>
        <v>1279.6603290486719</v>
      </c>
    </row>
    <row r="85" spans="1:17">
      <c r="A85" s="1">
        <v>26</v>
      </c>
      <c r="B85" s="5" t="s">
        <v>982</v>
      </c>
      <c r="C85" s="5" t="s">
        <v>388</v>
      </c>
      <c r="D85" s="2" t="s">
        <v>708</v>
      </c>
      <c r="E85" s="2"/>
      <c r="F85" s="2"/>
      <c r="G85" s="37">
        <v>0</v>
      </c>
      <c r="H85" s="2">
        <v>21</v>
      </c>
      <c r="I85" s="9">
        <v>7.6155601851851842E-2</v>
      </c>
      <c r="J85" s="40">
        <f>'1'!P133</f>
        <v>558.87938607682418</v>
      </c>
      <c r="K85" s="2" t="s">
        <v>955</v>
      </c>
      <c r="L85" s="72" t="s">
        <v>21</v>
      </c>
      <c r="M85" s="37">
        <v>0</v>
      </c>
      <c r="N85" s="2">
        <v>20</v>
      </c>
      <c r="O85" s="9" t="s">
        <v>710</v>
      </c>
      <c r="P85" s="40">
        <f>'1'!P135</f>
        <v>671.84986595174291</v>
      </c>
      <c r="Q85" s="41">
        <f t="shared" si="2"/>
        <v>1230.7292520285671</v>
      </c>
    </row>
    <row r="86" spans="1:17">
      <c r="A86" s="1">
        <v>27</v>
      </c>
      <c r="B86" s="5" t="s">
        <v>991</v>
      </c>
      <c r="C86" s="3" t="s">
        <v>320</v>
      </c>
      <c r="D86" s="6" t="s">
        <v>489</v>
      </c>
      <c r="E86" s="2"/>
      <c r="F86" s="9"/>
      <c r="G86" s="40">
        <v>0</v>
      </c>
      <c r="H86" s="2">
        <v>21</v>
      </c>
      <c r="I86" s="9">
        <v>7.5849363425925923E-2</v>
      </c>
      <c r="J86" s="39">
        <f>'1'!P177</f>
        <v>579.77078406403496</v>
      </c>
      <c r="K86" s="2" t="s">
        <v>986</v>
      </c>
      <c r="L86" s="72" t="s">
        <v>495</v>
      </c>
      <c r="M86" s="40">
        <f>'1'!P177</f>
        <v>579.77078406403496</v>
      </c>
      <c r="N86" s="2"/>
      <c r="O86" s="9"/>
      <c r="P86" s="37">
        <v>0</v>
      </c>
      <c r="Q86" s="41">
        <f t="shared" si="2"/>
        <v>1159.5415681280699</v>
      </c>
    </row>
    <row r="87" spans="1:17">
      <c r="A87" s="1">
        <v>28</v>
      </c>
      <c r="B87" s="10" t="s">
        <v>805</v>
      </c>
      <c r="C87" s="5" t="s">
        <v>12</v>
      </c>
      <c r="D87" s="8">
        <v>26017</v>
      </c>
      <c r="E87" s="2">
        <v>30</v>
      </c>
      <c r="F87" s="9">
        <v>8.217592592592593E-2</v>
      </c>
      <c r="G87" s="40">
        <f>'1'!P180</f>
        <v>487.7529286474973</v>
      </c>
      <c r="H87" s="2">
        <v>21</v>
      </c>
      <c r="I87" s="9">
        <v>7.8963136574074069E-2</v>
      </c>
      <c r="J87" s="39">
        <f>'1'!P181</f>
        <v>505.75136838522548</v>
      </c>
      <c r="K87" s="2"/>
      <c r="L87" s="9"/>
      <c r="M87" s="40">
        <v>0</v>
      </c>
      <c r="N87" s="2"/>
      <c r="O87" s="9"/>
      <c r="P87" s="37">
        <v>0</v>
      </c>
      <c r="Q87" s="41">
        <f t="shared" si="2"/>
        <v>993.50429703272277</v>
      </c>
    </row>
    <row r="88" spans="1:17">
      <c r="A88" s="1">
        <v>29</v>
      </c>
      <c r="B88" s="5" t="s">
        <v>987</v>
      </c>
      <c r="C88" s="5" t="s">
        <v>733</v>
      </c>
      <c r="D88" s="2" t="s">
        <v>436</v>
      </c>
      <c r="E88" s="2">
        <v>30</v>
      </c>
      <c r="F88" s="9">
        <v>9.1840277777777771E-2</v>
      </c>
      <c r="G88" s="40">
        <f>'1'!P154</f>
        <v>309.90415335463274</v>
      </c>
      <c r="H88" s="2">
        <v>21</v>
      </c>
      <c r="I88" s="9">
        <v>0.10275659722222223</v>
      </c>
      <c r="J88" s="39">
        <f>'1'!P153</f>
        <v>55.498914424973343</v>
      </c>
      <c r="K88" s="2" t="s">
        <v>957</v>
      </c>
      <c r="L88" s="72" t="s">
        <v>441</v>
      </c>
      <c r="M88" s="40">
        <f>'1'!P155</f>
        <v>234.75323700506667</v>
      </c>
      <c r="N88" s="2">
        <v>20</v>
      </c>
      <c r="O88" s="9" t="s">
        <v>736</v>
      </c>
      <c r="P88" s="39">
        <f>'1'!P156</f>
        <v>304.20017873101</v>
      </c>
      <c r="Q88" s="41">
        <f t="shared" si="2"/>
        <v>904.35648351568284</v>
      </c>
    </row>
    <row r="89" spans="1:17">
      <c r="A89" s="1">
        <v>30</v>
      </c>
      <c r="B89" s="5" t="s">
        <v>980</v>
      </c>
      <c r="C89" s="3" t="s">
        <v>388</v>
      </c>
      <c r="D89" s="6" t="s">
        <v>427</v>
      </c>
      <c r="E89" s="2"/>
      <c r="F89" s="2"/>
      <c r="G89" s="40">
        <v>0</v>
      </c>
      <c r="H89" s="2">
        <v>21</v>
      </c>
      <c r="I89" s="9">
        <v>8.1703784722222228E-2</v>
      </c>
      <c r="J89" s="39">
        <f>'1'!P120</f>
        <v>453.88907006749957</v>
      </c>
      <c r="K89" s="2" t="s">
        <v>957</v>
      </c>
      <c r="L89" s="72" t="s">
        <v>432</v>
      </c>
      <c r="M89" s="40">
        <f>'1'!P121</f>
        <v>418.46500281478694</v>
      </c>
      <c r="N89" s="2"/>
      <c r="O89" s="9"/>
      <c r="P89" s="40">
        <v>0</v>
      </c>
      <c r="Q89" s="41">
        <f t="shared" si="2"/>
        <v>872.35407288228657</v>
      </c>
    </row>
    <row r="90" spans="1:17">
      <c r="A90" s="1">
        <v>31</v>
      </c>
      <c r="B90" s="5" t="s">
        <v>794</v>
      </c>
      <c r="C90" s="5" t="s">
        <v>4</v>
      </c>
      <c r="D90" s="2">
        <v>1959</v>
      </c>
      <c r="E90" s="2">
        <v>50</v>
      </c>
      <c r="F90" s="9">
        <v>0.13339120370370369</v>
      </c>
      <c r="G90" s="39">
        <f>'1'!P103</f>
        <v>666.55096609973373</v>
      </c>
      <c r="H90" s="2">
        <v>21</v>
      </c>
      <c r="I90" s="9">
        <v>9.5752453703703708E-2</v>
      </c>
      <c r="J90" s="40">
        <f>'1'!P104</f>
        <v>188.04091215022666</v>
      </c>
      <c r="K90" s="2"/>
      <c r="L90" s="9"/>
      <c r="M90" s="40">
        <v>0</v>
      </c>
      <c r="N90" s="2"/>
      <c r="O90" s="9"/>
      <c r="P90" s="40">
        <v>0</v>
      </c>
      <c r="Q90" s="41">
        <f t="shared" si="2"/>
        <v>854.59187824996036</v>
      </c>
    </row>
    <row r="91" spans="1:17">
      <c r="A91" s="15">
        <v>32</v>
      </c>
      <c r="B91" s="5" t="s">
        <v>983</v>
      </c>
      <c r="C91" s="5" t="s">
        <v>12</v>
      </c>
      <c r="D91" s="6" t="s">
        <v>420</v>
      </c>
      <c r="E91" s="2"/>
      <c r="F91" s="9"/>
      <c r="G91" s="40">
        <v>0</v>
      </c>
      <c r="H91" s="2">
        <v>21</v>
      </c>
      <c r="I91" s="9">
        <v>8.6553622685185183E-2</v>
      </c>
      <c r="J91" s="39">
        <f>'1'!P136</f>
        <v>362.11379296825965</v>
      </c>
      <c r="K91" s="2" t="s">
        <v>957</v>
      </c>
      <c r="L91" s="72" t="s">
        <v>424</v>
      </c>
      <c r="M91" s="39">
        <f>'1'!P137</f>
        <v>431.41302308125364</v>
      </c>
      <c r="N91" s="2"/>
      <c r="O91" s="9"/>
      <c r="P91" s="40">
        <v>0</v>
      </c>
      <c r="Q91" s="41">
        <f t="shared" si="2"/>
        <v>793.52681604951329</v>
      </c>
    </row>
    <row r="92" spans="1:17">
      <c r="A92" s="1">
        <v>33</v>
      </c>
      <c r="B92" s="12" t="s">
        <v>42</v>
      </c>
      <c r="C92" s="3" t="s">
        <v>4</v>
      </c>
      <c r="D92" s="4">
        <v>16555</v>
      </c>
      <c r="E92" s="2">
        <v>30</v>
      </c>
      <c r="F92" s="9">
        <v>8.7962962962962965E-2</v>
      </c>
      <c r="G92" s="40">
        <f>'1'!P141</f>
        <v>381.2566560170394</v>
      </c>
      <c r="H92" s="2">
        <v>42</v>
      </c>
      <c r="I92" s="9">
        <v>0.2103603240740741</v>
      </c>
      <c r="J92" s="39">
        <f>'1'!P142</f>
        <v>290.99414522824094</v>
      </c>
      <c r="K92" s="2"/>
      <c r="L92" s="9"/>
      <c r="M92" s="37">
        <v>0</v>
      </c>
      <c r="N92" s="2"/>
      <c r="O92" s="9"/>
      <c r="P92" s="40">
        <v>0</v>
      </c>
      <c r="Q92" s="41">
        <f t="shared" si="2"/>
        <v>672.2508012452804</v>
      </c>
    </row>
    <row r="93" spans="1:17">
      <c r="A93" s="1">
        <v>34</v>
      </c>
      <c r="B93" s="5" t="s">
        <v>990</v>
      </c>
      <c r="C93" s="3" t="s">
        <v>388</v>
      </c>
      <c r="D93" s="6" t="s">
        <v>499</v>
      </c>
      <c r="E93" s="2"/>
      <c r="F93" s="9"/>
      <c r="G93" s="40">
        <v>0</v>
      </c>
      <c r="H93" s="2">
        <v>21</v>
      </c>
      <c r="I93" s="9">
        <v>7.6827754629629638E-2</v>
      </c>
      <c r="J93" s="39">
        <f>'1'!P174</f>
        <v>546.15999052079326</v>
      </c>
      <c r="K93" s="2" t="s">
        <v>986</v>
      </c>
      <c r="L93" s="72" t="s">
        <v>46</v>
      </c>
      <c r="M93" s="40"/>
      <c r="N93" s="2"/>
      <c r="O93" s="9"/>
      <c r="P93" s="37">
        <v>0</v>
      </c>
      <c r="Q93" s="41">
        <f t="shared" si="2"/>
        <v>546.15999052079326</v>
      </c>
    </row>
    <row r="94" spans="1:17">
      <c r="A94" s="1">
        <v>35</v>
      </c>
      <c r="B94" s="10" t="s">
        <v>804</v>
      </c>
      <c r="C94" s="5" t="s">
        <v>12</v>
      </c>
      <c r="D94" s="8">
        <v>24336</v>
      </c>
      <c r="E94" s="2">
        <v>30</v>
      </c>
      <c r="F94" s="9">
        <v>8.1481481481481488E-2</v>
      </c>
      <c r="G94" s="40">
        <f>'1'!P168</f>
        <v>500.53248136315221</v>
      </c>
      <c r="H94" s="2">
        <v>21</v>
      </c>
      <c r="I94" s="9">
        <v>0.11450457175925927</v>
      </c>
      <c r="J94" s="37">
        <v>20</v>
      </c>
      <c r="K94" s="2"/>
      <c r="L94" s="2"/>
      <c r="M94" s="40">
        <v>0</v>
      </c>
      <c r="N94" s="2"/>
      <c r="O94" s="2"/>
      <c r="P94" s="37">
        <v>0</v>
      </c>
      <c r="Q94" s="41">
        <f t="shared" si="2"/>
        <v>520.53248136315221</v>
      </c>
    </row>
    <row r="95" spans="1:17">
      <c r="A95" s="1"/>
      <c r="B95" s="5"/>
      <c r="C95" s="5"/>
      <c r="D95" s="2"/>
      <c r="E95" s="2"/>
      <c r="F95" s="9"/>
      <c r="G95" s="40"/>
      <c r="H95" s="2"/>
      <c r="I95" s="9"/>
      <c r="J95" s="37"/>
      <c r="K95" s="2"/>
      <c r="L95" s="9"/>
      <c r="M95" s="40"/>
      <c r="N95" s="2"/>
      <c r="O95" s="9"/>
      <c r="P95" s="37"/>
      <c r="Q95" s="41"/>
    </row>
    <row r="96" spans="1:17">
      <c r="A96" s="1"/>
      <c r="B96" s="5"/>
      <c r="C96" s="5"/>
      <c r="D96" s="2"/>
      <c r="E96" s="2"/>
      <c r="F96" s="9"/>
      <c r="G96" s="40"/>
      <c r="H96" s="2"/>
      <c r="I96" s="9"/>
      <c r="J96" s="37"/>
      <c r="K96" s="2"/>
      <c r="L96" s="9"/>
      <c r="M96" s="40"/>
      <c r="N96" s="2"/>
      <c r="O96" s="9"/>
      <c r="P96" s="37"/>
      <c r="Q96" s="41"/>
    </row>
    <row r="97" spans="1:17">
      <c r="A97" s="1"/>
      <c r="B97" s="5"/>
      <c r="C97" s="5"/>
      <c r="D97" s="2"/>
      <c r="E97" s="2"/>
      <c r="F97" s="9"/>
      <c r="G97" s="40"/>
      <c r="H97" s="2"/>
      <c r="I97" s="9"/>
      <c r="J97" s="37"/>
      <c r="K97" s="2"/>
      <c r="L97" s="9"/>
      <c r="M97" s="40"/>
      <c r="N97" s="2"/>
      <c r="O97" s="9"/>
      <c r="P97" s="37"/>
      <c r="Q97" s="41"/>
    </row>
    <row r="98" spans="1:17">
      <c r="A98" s="1"/>
      <c r="B98" s="5"/>
      <c r="C98" s="5"/>
      <c r="D98" s="2"/>
      <c r="E98" s="2"/>
      <c r="F98" s="9"/>
      <c r="G98" s="40"/>
      <c r="H98" s="2"/>
      <c r="I98" s="9"/>
      <c r="J98" s="37"/>
      <c r="K98" s="2"/>
      <c r="L98" s="9"/>
      <c r="M98" s="40"/>
      <c r="N98" s="2"/>
      <c r="O98" s="9"/>
      <c r="P98" s="37"/>
      <c r="Q98" s="41"/>
    </row>
    <row r="99" spans="1:17" ht="15.6">
      <c r="A99" s="10"/>
      <c r="B99" s="43" t="s">
        <v>919</v>
      </c>
      <c r="C99" s="5"/>
      <c r="D99" s="2"/>
      <c r="E99" s="2"/>
      <c r="F99" s="9"/>
      <c r="G99" s="2"/>
      <c r="H99" s="2"/>
      <c r="I99" s="9"/>
      <c r="J99" s="2"/>
      <c r="K99" s="2"/>
      <c r="L99" s="9"/>
      <c r="M99" s="2"/>
      <c r="N99" s="2"/>
      <c r="O99" s="9"/>
      <c r="P99" s="2"/>
      <c r="Q99" s="5"/>
    </row>
    <row r="100" spans="1:17">
      <c r="A100" s="10"/>
      <c r="B100" s="31" t="s">
        <v>918</v>
      </c>
      <c r="C100" s="5"/>
      <c r="D100" s="33"/>
      <c r="E100" s="2"/>
      <c r="F100" s="9"/>
      <c r="G100" s="2"/>
      <c r="H100" s="2"/>
      <c r="I100" s="9"/>
      <c r="J100" s="2"/>
      <c r="K100" s="2"/>
      <c r="L100" s="9"/>
      <c r="M100" s="2"/>
      <c r="N100" s="2"/>
      <c r="O100" s="9"/>
      <c r="P100" s="2"/>
      <c r="Q100" s="5"/>
    </row>
    <row r="101" spans="1:17">
      <c r="A101" s="45">
        <v>1</v>
      </c>
      <c r="B101" s="67" t="s">
        <v>998</v>
      </c>
      <c r="C101" s="25" t="s">
        <v>4</v>
      </c>
      <c r="D101" s="2" t="s">
        <v>273</v>
      </c>
      <c r="E101" s="2">
        <v>30</v>
      </c>
      <c r="F101" s="9">
        <v>8.0752314814814818E-2</v>
      </c>
      <c r="G101" s="40">
        <f>'2'!P68</f>
        <v>709.87426035502938</v>
      </c>
      <c r="H101" s="2">
        <v>42</v>
      </c>
      <c r="I101" s="9">
        <v>0.16956966435185183</v>
      </c>
      <c r="J101" s="39">
        <f>'2'!P69</f>
        <v>870.74307426518783</v>
      </c>
      <c r="K101" s="2" t="s">
        <v>955</v>
      </c>
      <c r="L101" s="72" t="s">
        <v>278</v>
      </c>
      <c r="M101" s="40">
        <f>'2'!P70</f>
        <v>1000</v>
      </c>
      <c r="N101" s="2">
        <v>20</v>
      </c>
      <c r="O101" s="9" t="s">
        <v>637</v>
      </c>
      <c r="P101" s="39">
        <f>'2'!P71</f>
        <v>930.68297655453614</v>
      </c>
      <c r="Q101" s="41">
        <f t="shared" ref="Q101:Q110" si="3">G101+J101+M101+P101</f>
        <v>3511.3003111747535</v>
      </c>
    </row>
    <row r="102" spans="1:17">
      <c r="A102" s="45">
        <v>2</v>
      </c>
      <c r="B102" s="67" t="s">
        <v>51</v>
      </c>
      <c r="C102" s="25" t="s">
        <v>12</v>
      </c>
      <c r="D102" s="2" t="s">
        <v>639</v>
      </c>
      <c r="E102" s="2">
        <v>30</v>
      </c>
      <c r="F102" s="9">
        <v>7.4398148148148144E-2</v>
      </c>
      <c r="G102" s="40">
        <f>'2'!P58</f>
        <v>811.39053254437863</v>
      </c>
      <c r="H102" s="2">
        <v>42</v>
      </c>
      <c r="I102" s="9">
        <v>0.17778158564814817</v>
      </c>
      <c r="J102" s="39">
        <f>'2'!P60</f>
        <v>816.05540926993331</v>
      </c>
      <c r="K102" s="2" t="s">
        <v>955</v>
      </c>
      <c r="L102" s="72" t="s">
        <v>285</v>
      </c>
      <c r="M102" s="40">
        <f>'2'!P61</f>
        <v>901.96637218580804</v>
      </c>
      <c r="N102" s="2">
        <v>20</v>
      </c>
      <c r="O102" s="9" t="s">
        <v>637</v>
      </c>
      <c r="P102" s="39">
        <f>'2'!P59</f>
        <v>930.68297655453614</v>
      </c>
      <c r="Q102" s="41">
        <f t="shared" si="3"/>
        <v>3460.0952905546565</v>
      </c>
    </row>
    <row r="103" spans="1:17">
      <c r="A103" s="45">
        <v>3</v>
      </c>
      <c r="B103" s="67" t="s">
        <v>452</v>
      </c>
      <c r="C103" s="25" t="s">
        <v>30</v>
      </c>
      <c r="D103" s="2" t="s">
        <v>454</v>
      </c>
      <c r="E103" s="2">
        <v>30</v>
      </c>
      <c r="F103" s="9">
        <v>8.5902777777777772E-2</v>
      </c>
      <c r="G103" s="39">
        <f>'2'!P44</f>
        <v>627.58875739644964</v>
      </c>
      <c r="H103" s="2">
        <v>21</v>
      </c>
      <c r="I103" s="9">
        <v>8.1909537037037031E-2</v>
      </c>
      <c r="J103" s="39">
        <f>'2'!P46</f>
        <v>847.70771145311437</v>
      </c>
      <c r="K103" s="2" t="s">
        <v>957</v>
      </c>
      <c r="L103" s="72" t="s">
        <v>459</v>
      </c>
      <c r="M103" s="40">
        <f>'2'!P45</f>
        <v>915.68598242216615</v>
      </c>
      <c r="N103" s="2">
        <v>10</v>
      </c>
      <c r="O103" s="9" t="s">
        <v>595</v>
      </c>
      <c r="P103" s="40">
        <f>'2'!P47</f>
        <v>983.74927452118402</v>
      </c>
      <c r="Q103" s="41">
        <f t="shared" si="3"/>
        <v>3374.7317257929139</v>
      </c>
    </row>
    <row r="104" spans="1:17">
      <c r="A104" s="1">
        <v>4</v>
      </c>
      <c r="B104" s="5" t="s">
        <v>878</v>
      </c>
      <c r="C104" s="25" t="s">
        <v>320</v>
      </c>
      <c r="D104" s="2" t="s">
        <v>643</v>
      </c>
      <c r="E104" s="2">
        <v>50</v>
      </c>
      <c r="F104" s="9">
        <v>0.14756944444444445</v>
      </c>
      <c r="G104" s="40">
        <f>'2'!P50</f>
        <v>753.05623471882609</v>
      </c>
      <c r="H104" s="2">
        <v>21</v>
      </c>
      <c r="I104" s="9">
        <v>8.4580648148148141E-2</v>
      </c>
      <c r="J104" s="40">
        <f>'2'!P51</f>
        <v>810.13088161712733</v>
      </c>
      <c r="K104" s="2"/>
      <c r="L104" s="9"/>
      <c r="M104" s="40">
        <v>0</v>
      </c>
      <c r="N104" s="2">
        <v>20</v>
      </c>
      <c r="O104" s="9" t="s">
        <v>645</v>
      </c>
      <c r="P104" s="39">
        <f>'2'!P52</f>
        <v>812.4362895005097</v>
      </c>
      <c r="Q104" s="41">
        <f t="shared" si="3"/>
        <v>2375.623405836463</v>
      </c>
    </row>
    <row r="105" spans="1:17">
      <c r="A105" s="1">
        <v>5</v>
      </c>
      <c r="B105" s="5" t="s">
        <v>997</v>
      </c>
      <c r="C105" s="26" t="s">
        <v>320</v>
      </c>
      <c r="D105" s="6" t="s">
        <v>462</v>
      </c>
      <c r="E105" s="2">
        <v>30</v>
      </c>
      <c r="F105" s="9">
        <v>0.11062499999999999</v>
      </c>
      <c r="G105" s="40">
        <f>'2'!P65</f>
        <v>232.61834319526642</v>
      </c>
      <c r="H105" s="2">
        <v>21</v>
      </c>
      <c r="I105" s="9">
        <v>8.7872627314814822E-2</v>
      </c>
      <c r="J105" s="39">
        <f>'2'!P64</f>
        <v>763.81976394969615</v>
      </c>
      <c r="K105" s="2" t="s">
        <v>957</v>
      </c>
      <c r="L105" s="72" t="s">
        <v>466</v>
      </c>
      <c r="M105" s="40">
        <f>'2'!P66</f>
        <v>555.04245493817939</v>
      </c>
      <c r="N105" s="2">
        <v>20</v>
      </c>
      <c r="O105" s="9" t="s">
        <v>648</v>
      </c>
      <c r="P105" s="39">
        <f>'2'!P67</f>
        <v>610.0189311198485</v>
      </c>
      <c r="Q105" s="41">
        <f t="shared" si="3"/>
        <v>2161.4994932029904</v>
      </c>
    </row>
    <row r="106" spans="1:17">
      <c r="A106" s="1">
        <v>6</v>
      </c>
      <c r="B106" s="19" t="s">
        <v>996</v>
      </c>
      <c r="C106" s="61" t="s">
        <v>320</v>
      </c>
      <c r="D106" s="2" t="s">
        <v>604</v>
      </c>
      <c r="E106" s="2">
        <v>30</v>
      </c>
      <c r="F106" s="9">
        <v>9.3634259259259264E-2</v>
      </c>
      <c r="G106" s="40">
        <f>'2'!P54</f>
        <v>504.06804733727785</v>
      </c>
      <c r="H106" s="2">
        <v>21</v>
      </c>
      <c r="I106" s="9">
        <v>8.5743055555555558E-2</v>
      </c>
      <c r="J106" s="39">
        <f>'2'!P53</f>
        <v>793.77829142851829</v>
      </c>
      <c r="K106" s="2"/>
      <c r="L106" s="9"/>
      <c r="M106" s="40">
        <v>0</v>
      </c>
      <c r="N106" s="2">
        <v>10</v>
      </c>
      <c r="O106" s="9" t="s">
        <v>605</v>
      </c>
      <c r="P106" s="39">
        <f>'2'!P55</f>
        <v>860.12768427161927</v>
      </c>
      <c r="Q106" s="41">
        <f t="shared" si="3"/>
        <v>2157.9740230374155</v>
      </c>
    </row>
    <row r="107" spans="1:17">
      <c r="A107" s="1">
        <v>7</v>
      </c>
      <c r="B107" s="10" t="s">
        <v>881</v>
      </c>
      <c r="C107" s="25" t="s">
        <v>12</v>
      </c>
      <c r="D107" s="8">
        <v>29797</v>
      </c>
      <c r="E107" s="2">
        <v>30</v>
      </c>
      <c r="F107" s="9">
        <v>8.1388888888888886E-2</v>
      </c>
      <c r="G107" s="40">
        <f>'2'!P57</f>
        <v>699.70414201183439</v>
      </c>
      <c r="H107" s="2">
        <v>21</v>
      </c>
      <c r="I107" s="9">
        <v>9.5201342592592594E-2</v>
      </c>
      <c r="J107" s="39">
        <f>'2'!P56</f>
        <v>660.72038865081527</v>
      </c>
      <c r="K107" s="2"/>
      <c r="L107" s="9"/>
      <c r="M107" s="40">
        <v>0</v>
      </c>
      <c r="N107" s="2"/>
      <c r="O107" s="9"/>
      <c r="P107" s="37">
        <v>0</v>
      </c>
      <c r="Q107" s="41">
        <f t="shared" si="3"/>
        <v>1360.4245306626497</v>
      </c>
    </row>
    <row r="108" spans="1:17">
      <c r="A108" s="1">
        <v>8</v>
      </c>
      <c r="B108" s="12" t="s">
        <v>53</v>
      </c>
      <c r="C108" s="26" t="s">
        <v>4</v>
      </c>
      <c r="D108" s="4">
        <v>22087</v>
      </c>
      <c r="E108" s="2">
        <v>30</v>
      </c>
      <c r="F108" s="9">
        <v>8.5243055555555558E-2</v>
      </c>
      <c r="G108" s="40">
        <f>'2'!P48</f>
        <v>638.12869822485197</v>
      </c>
      <c r="H108" s="2">
        <v>21</v>
      </c>
      <c r="I108" s="9">
        <v>0.10085664351851853</v>
      </c>
      <c r="J108" s="40">
        <f>'2'!P49</f>
        <v>581.16238011989265</v>
      </c>
      <c r="K108" s="2"/>
      <c r="L108" s="9"/>
      <c r="M108" s="40">
        <v>0</v>
      </c>
      <c r="N108" s="2"/>
      <c r="O108" s="9"/>
      <c r="P108" s="40">
        <v>0</v>
      </c>
      <c r="Q108" s="41">
        <f t="shared" si="3"/>
        <v>1219.2910783447446</v>
      </c>
    </row>
    <row r="109" spans="1:17">
      <c r="A109" s="1">
        <v>9</v>
      </c>
      <c r="B109" s="68" t="s">
        <v>995</v>
      </c>
      <c r="C109" s="69" t="s">
        <v>320</v>
      </c>
      <c r="D109" s="7" t="s">
        <v>620</v>
      </c>
      <c r="E109" s="2">
        <v>30</v>
      </c>
      <c r="F109" s="9">
        <v>0.1537037037037037</v>
      </c>
      <c r="G109" s="39">
        <f>'2'!P42</f>
        <v>20</v>
      </c>
      <c r="H109" s="2">
        <v>21</v>
      </c>
      <c r="I109" s="9">
        <v>0.10230767361111111</v>
      </c>
      <c r="J109" s="40">
        <f>'2'!P41</f>
        <v>560.749485033111</v>
      </c>
      <c r="K109" s="2"/>
      <c r="L109" s="9"/>
      <c r="M109" s="37">
        <v>0</v>
      </c>
      <c r="N109" s="2">
        <v>10</v>
      </c>
      <c r="O109" s="76" t="s">
        <v>621</v>
      </c>
      <c r="P109" s="40">
        <f>'2'!P43</f>
        <v>511.8978525827045</v>
      </c>
      <c r="Q109" s="41">
        <f t="shared" si="3"/>
        <v>1092.6473376158156</v>
      </c>
    </row>
    <row r="110" spans="1:17">
      <c r="A110" s="1">
        <v>10</v>
      </c>
      <c r="B110" s="23" t="s">
        <v>884</v>
      </c>
      <c r="C110" s="61" t="s">
        <v>12</v>
      </c>
      <c r="D110" s="2">
        <v>1980</v>
      </c>
      <c r="E110" s="2">
        <v>30</v>
      </c>
      <c r="F110" s="9">
        <v>0.12607638888888889</v>
      </c>
      <c r="G110" s="40">
        <v>20</v>
      </c>
      <c r="H110" s="2">
        <v>21</v>
      </c>
      <c r="I110" s="9">
        <v>0.11090302083333332</v>
      </c>
      <c r="J110" s="39">
        <f>'2'!P63</f>
        <v>439.83130285523941</v>
      </c>
      <c r="K110" s="2"/>
      <c r="L110" s="9"/>
      <c r="M110" s="40">
        <v>0</v>
      </c>
      <c r="N110" s="2"/>
      <c r="O110" s="9"/>
      <c r="P110" s="37">
        <v>0</v>
      </c>
      <c r="Q110" s="41">
        <f t="shared" si="3"/>
        <v>459.83130285523941</v>
      </c>
    </row>
    <row r="111" spans="1:17">
      <c r="A111" s="1"/>
      <c r="B111" s="5"/>
      <c r="C111" s="26"/>
      <c r="D111" s="2"/>
      <c r="E111" s="2"/>
      <c r="F111" s="2"/>
      <c r="G111" s="40"/>
      <c r="H111" s="2"/>
      <c r="I111" s="2"/>
      <c r="J111" s="37"/>
      <c r="K111" s="2"/>
      <c r="L111" s="9"/>
      <c r="M111" s="40"/>
      <c r="N111" s="2"/>
      <c r="O111" s="9"/>
      <c r="P111" s="37"/>
      <c r="Q111" s="41"/>
    </row>
    <row r="112" spans="1:17">
      <c r="A112" s="1"/>
      <c r="B112" s="5"/>
      <c r="C112" s="26"/>
      <c r="D112" s="2"/>
      <c r="E112" s="2"/>
      <c r="F112" s="2"/>
      <c r="G112" s="40"/>
      <c r="H112" s="2"/>
      <c r="I112" s="2"/>
      <c r="J112" s="37"/>
      <c r="K112" s="2"/>
      <c r="L112" s="9"/>
      <c r="M112" s="40"/>
      <c r="N112" s="2"/>
      <c r="O112" s="9"/>
      <c r="P112" s="37"/>
      <c r="Q112" s="41"/>
    </row>
    <row r="113" spans="1:17">
      <c r="A113" s="1"/>
      <c r="B113" s="5"/>
      <c r="C113" s="25"/>
      <c r="D113" s="2"/>
      <c r="E113" s="2"/>
      <c r="F113" s="2"/>
      <c r="G113" s="2"/>
      <c r="H113" s="2"/>
      <c r="I113" s="9"/>
      <c r="J113" s="2"/>
      <c r="K113" s="2"/>
      <c r="L113" s="9"/>
      <c r="M113" s="2"/>
      <c r="N113" s="2"/>
      <c r="O113" s="9"/>
      <c r="P113" s="2"/>
      <c r="Q113" s="2"/>
    </row>
    <row r="114" spans="1:17">
      <c r="A114" s="1"/>
      <c r="B114" s="5"/>
      <c r="C114" s="5"/>
      <c r="D114" s="2"/>
      <c r="E114" s="2"/>
      <c r="F114" s="9"/>
      <c r="G114" s="2"/>
      <c r="H114" s="2"/>
      <c r="I114" s="9"/>
      <c r="J114" s="2"/>
      <c r="K114" s="2"/>
      <c r="L114" s="9"/>
      <c r="M114" s="2"/>
      <c r="N114" s="2"/>
      <c r="O114" s="9"/>
      <c r="P114" s="2"/>
      <c r="Q114" s="2"/>
    </row>
    <row r="115" spans="1:17" ht="15.6">
      <c r="A115" s="1"/>
      <c r="B115" s="43" t="s">
        <v>920</v>
      </c>
      <c r="C115" s="5"/>
      <c r="D115" s="49"/>
      <c r="E115" s="2"/>
      <c r="F115" s="9"/>
      <c r="G115" s="2"/>
      <c r="H115" s="2"/>
      <c r="I115" s="9"/>
      <c r="J115" s="2"/>
      <c r="K115" s="2"/>
      <c r="L115" s="9"/>
      <c r="M115" s="2"/>
      <c r="N115" s="2"/>
      <c r="O115" s="9"/>
      <c r="P115" s="2"/>
      <c r="Q115" s="2"/>
    </row>
    <row r="116" spans="1:17">
      <c r="A116" s="1"/>
      <c r="B116" s="31" t="s">
        <v>917</v>
      </c>
      <c r="C116" s="5"/>
      <c r="D116" s="33"/>
      <c r="E116" s="2"/>
      <c r="F116" s="9"/>
      <c r="G116" s="2"/>
      <c r="H116" s="2"/>
      <c r="I116" s="9"/>
      <c r="J116" s="2"/>
      <c r="K116" s="2"/>
      <c r="L116" s="9"/>
      <c r="M116" s="2"/>
      <c r="N116" s="2"/>
      <c r="O116" s="9"/>
      <c r="P116" s="2"/>
      <c r="Q116" s="2"/>
    </row>
    <row r="117" spans="1:17">
      <c r="A117" s="45">
        <v>1</v>
      </c>
      <c r="B117" s="67" t="s">
        <v>743</v>
      </c>
      <c r="C117" s="5" t="s">
        <v>12</v>
      </c>
      <c r="D117" s="2" t="s">
        <v>744</v>
      </c>
      <c r="E117" s="2">
        <v>50</v>
      </c>
      <c r="F117" s="9">
        <v>0.10461805555555555</v>
      </c>
      <c r="G117" s="40">
        <f>'1'!P201</f>
        <v>954.18257549461987</v>
      </c>
      <c r="H117" s="2">
        <v>42</v>
      </c>
      <c r="I117" s="9">
        <v>0.12308929398148148</v>
      </c>
      <c r="J117" s="39">
        <f>'1'!P203</f>
        <v>1000</v>
      </c>
      <c r="K117" s="2"/>
      <c r="L117" s="9"/>
      <c r="M117" s="37">
        <v>0</v>
      </c>
      <c r="N117" s="2">
        <v>30</v>
      </c>
      <c r="O117" s="9" t="s">
        <v>747</v>
      </c>
      <c r="P117" s="40">
        <f>'1'!P202</f>
        <v>979.61956521739114</v>
      </c>
      <c r="Q117" s="41">
        <f t="shared" ref="Q117:Q123" si="4">G117+J117+M117+P117</f>
        <v>2933.8021407120109</v>
      </c>
    </row>
    <row r="118" spans="1:17">
      <c r="A118" s="45">
        <v>2</v>
      </c>
      <c r="B118" s="67" t="s">
        <v>999</v>
      </c>
      <c r="C118" s="3" t="s">
        <v>320</v>
      </c>
      <c r="D118" s="6" t="s">
        <v>480</v>
      </c>
      <c r="E118" s="2"/>
      <c r="F118" s="9"/>
      <c r="G118" s="40">
        <v>0</v>
      </c>
      <c r="H118" s="2">
        <v>21</v>
      </c>
      <c r="I118" s="9">
        <v>7.4733796296296298E-2</v>
      </c>
      <c r="J118" s="40">
        <f>'1'!P198</f>
        <v>585.78473834608417</v>
      </c>
      <c r="K118" s="2" t="s">
        <v>986</v>
      </c>
      <c r="L118" s="72" t="s">
        <v>486</v>
      </c>
      <c r="M118" s="40">
        <f>'1'!P199</f>
        <v>709.93269055848646</v>
      </c>
      <c r="N118" s="2">
        <v>30</v>
      </c>
      <c r="O118" s="9" t="s">
        <v>780</v>
      </c>
      <c r="P118" s="40">
        <f>'1'!P200</f>
        <v>565.71146245059253</v>
      </c>
      <c r="Q118" s="41">
        <f t="shared" si="4"/>
        <v>1861.4288913551632</v>
      </c>
    </row>
    <row r="119" spans="1:17">
      <c r="A119" s="45">
        <v>3</v>
      </c>
      <c r="B119" s="67" t="s">
        <v>1000</v>
      </c>
      <c r="C119" s="5" t="s">
        <v>12</v>
      </c>
      <c r="D119" s="2" t="s">
        <v>753</v>
      </c>
      <c r="E119" s="2"/>
      <c r="F119" s="2"/>
      <c r="G119" s="40">
        <v>0</v>
      </c>
      <c r="H119" s="2">
        <v>42</v>
      </c>
      <c r="I119" s="9">
        <v>0.14447716435185184</v>
      </c>
      <c r="J119" s="39">
        <f>'1'!P204</f>
        <v>826.24101838143531</v>
      </c>
      <c r="K119" s="2"/>
      <c r="L119" s="9"/>
      <c r="M119" s="40">
        <v>0</v>
      </c>
      <c r="N119" s="2">
        <v>30</v>
      </c>
      <c r="O119" s="9" t="s">
        <v>756</v>
      </c>
      <c r="P119" s="39">
        <f>'1'!P205</f>
        <v>802.61857707509864</v>
      </c>
      <c r="Q119" s="41">
        <f t="shared" si="4"/>
        <v>1628.859595456534</v>
      </c>
    </row>
    <row r="120" spans="1:17">
      <c r="A120" s="1">
        <v>4</v>
      </c>
      <c r="B120" s="5" t="s">
        <v>765</v>
      </c>
      <c r="C120" s="5" t="s">
        <v>12</v>
      </c>
      <c r="D120" s="2" t="s">
        <v>767</v>
      </c>
      <c r="E120" s="2"/>
      <c r="F120" s="9"/>
      <c r="G120" s="37">
        <v>0</v>
      </c>
      <c r="H120" s="2">
        <v>42</v>
      </c>
      <c r="I120" s="9">
        <v>0.1634591087962963</v>
      </c>
      <c r="J120" s="40">
        <f>'1'!P212</f>
        <v>672.02822025375838</v>
      </c>
      <c r="K120" s="2"/>
      <c r="L120" s="9"/>
      <c r="M120" s="37">
        <v>0</v>
      </c>
      <c r="N120" s="2">
        <v>30</v>
      </c>
      <c r="O120" s="9" t="s">
        <v>770</v>
      </c>
      <c r="P120" s="40">
        <f>'1'!P211</f>
        <v>726.65513833992065</v>
      </c>
      <c r="Q120" s="41">
        <f t="shared" si="4"/>
        <v>1398.683358593679</v>
      </c>
    </row>
    <row r="121" spans="1:17">
      <c r="A121" s="1">
        <v>5</v>
      </c>
      <c r="B121" s="5" t="s">
        <v>791</v>
      </c>
      <c r="C121" s="5" t="s">
        <v>12</v>
      </c>
      <c r="D121" s="2">
        <v>1979</v>
      </c>
      <c r="E121" s="2">
        <v>50</v>
      </c>
      <c r="F121" s="9">
        <v>0.11939814814814814</v>
      </c>
      <c r="G121" s="40">
        <f>'1'!P206</f>
        <v>806.43295152146254</v>
      </c>
      <c r="H121" s="2">
        <v>42</v>
      </c>
      <c r="I121" s="9">
        <v>0.17615833333333333</v>
      </c>
      <c r="J121" s="39">
        <f>'1'!P207</f>
        <v>568.857390961752</v>
      </c>
      <c r="K121" s="2"/>
      <c r="L121" s="9"/>
      <c r="M121" s="37">
        <v>0</v>
      </c>
      <c r="N121" s="2"/>
      <c r="O121" s="9"/>
      <c r="P121" s="40">
        <v>0</v>
      </c>
      <c r="Q121" s="41">
        <f t="shared" si="4"/>
        <v>1375.2903424832145</v>
      </c>
    </row>
    <row r="122" spans="1:17">
      <c r="A122" s="1">
        <v>6</v>
      </c>
      <c r="B122" s="5" t="s">
        <v>781</v>
      </c>
      <c r="C122" s="5" t="s">
        <v>12</v>
      </c>
      <c r="D122" s="2" t="s">
        <v>782</v>
      </c>
      <c r="E122" s="2">
        <v>10</v>
      </c>
      <c r="F122" s="14">
        <v>4.3310185185185181E-2</v>
      </c>
      <c r="G122" s="37">
        <v>20</v>
      </c>
      <c r="H122" s="2">
        <v>42</v>
      </c>
      <c r="I122" s="9">
        <v>0.17172561342592593</v>
      </c>
      <c r="J122" s="40">
        <f>'1'!P209</f>
        <v>604.8696204906197</v>
      </c>
      <c r="K122" s="2"/>
      <c r="L122" s="9"/>
      <c r="M122" s="37"/>
      <c r="N122" s="2">
        <v>30</v>
      </c>
      <c r="O122" s="9" t="s">
        <v>785</v>
      </c>
      <c r="P122" s="40">
        <f>'1'!P208</f>
        <v>433.79446640316189</v>
      </c>
      <c r="Q122" s="41">
        <f t="shared" si="4"/>
        <v>1058.6640868937816</v>
      </c>
    </row>
    <row r="123" spans="1:17">
      <c r="A123" s="1">
        <v>7</v>
      </c>
      <c r="B123" s="5" t="s">
        <v>907</v>
      </c>
      <c r="C123" s="5" t="s">
        <v>12</v>
      </c>
      <c r="D123" s="8">
        <v>25901</v>
      </c>
      <c r="E123" s="2">
        <v>50</v>
      </c>
      <c r="F123" s="9">
        <v>0.1290162037037037</v>
      </c>
      <c r="G123" s="39">
        <f>'1'!P214</f>
        <v>710.28578040032403</v>
      </c>
      <c r="H123" s="2"/>
      <c r="I123" s="9"/>
      <c r="J123" s="40">
        <v>0</v>
      </c>
      <c r="K123" s="2"/>
      <c r="L123" s="9"/>
      <c r="M123" s="37">
        <v>0</v>
      </c>
      <c r="N123" s="2">
        <v>30</v>
      </c>
      <c r="O123" s="9" t="s">
        <v>790</v>
      </c>
      <c r="P123" s="40">
        <f>'1'!P213</f>
        <v>304.71837944664014</v>
      </c>
      <c r="Q123" s="41">
        <f t="shared" si="4"/>
        <v>1015.0041598469642</v>
      </c>
    </row>
    <row r="124" spans="1:17">
      <c r="A124" s="1"/>
      <c r="B124" s="5"/>
      <c r="C124" s="5"/>
      <c r="D124" s="80"/>
      <c r="E124" s="80"/>
      <c r="F124" s="81"/>
      <c r="G124" s="82"/>
      <c r="H124" s="80"/>
      <c r="I124" s="81"/>
      <c r="J124" s="83"/>
      <c r="K124" s="80"/>
      <c r="L124" s="81"/>
      <c r="M124" s="82"/>
      <c r="N124" s="80"/>
      <c r="O124" s="13"/>
      <c r="P124" s="83"/>
      <c r="Q124" s="41"/>
    </row>
    <row r="125" spans="1:17">
      <c r="A125" s="1"/>
      <c r="B125" s="5"/>
      <c r="C125" s="5"/>
      <c r="D125" s="2"/>
      <c r="E125" s="2"/>
      <c r="F125" s="9"/>
      <c r="G125" s="37"/>
      <c r="H125" s="2"/>
      <c r="I125" s="9"/>
      <c r="J125" s="40"/>
      <c r="K125" s="2"/>
      <c r="L125" s="9"/>
      <c r="M125" s="37"/>
      <c r="N125" s="2"/>
      <c r="O125" s="9"/>
      <c r="P125" s="40"/>
      <c r="Q125" s="41"/>
    </row>
    <row r="126" spans="1:17">
      <c r="A126" s="1"/>
      <c r="B126" s="5"/>
      <c r="C126" s="5"/>
      <c r="D126" s="2"/>
      <c r="E126" s="2"/>
      <c r="F126" s="9"/>
      <c r="G126" s="37"/>
      <c r="H126" s="2"/>
      <c r="I126" s="9"/>
      <c r="J126" s="40"/>
      <c r="K126" s="2"/>
      <c r="L126" s="9"/>
      <c r="M126" s="37"/>
      <c r="N126" s="2"/>
      <c r="O126" s="9"/>
      <c r="P126" s="40"/>
      <c r="Q126" s="41"/>
    </row>
    <row r="127" spans="1:17">
      <c r="A127" s="1"/>
      <c r="B127" s="5"/>
      <c r="C127" s="5"/>
      <c r="D127" s="2"/>
      <c r="E127" s="2"/>
      <c r="F127" s="9"/>
      <c r="G127" s="37"/>
      <c r="H127" s="2"/>
      <c r="I127" s="9"/>
      <c r="J127" s="40"/>
      <c r="K127" s="2"/>
      <c r="L127" s="9"/>
      <c r="M127" s="37"/>
      <c r="N127" s="2"/>
      <c r="O127" s="9"/>
      <c r="P127" s="40"/>
      <c r="Q127" s="41"/>
    </row>
    <row r="128" spans="1:17" ht="15.6">
      <c r="A128" s="1"/>
      <c r="B128" s="43" t="s">
        <v>920</v>
      </c>
      <c r="C128" s="5"/>
      <c r="D128" s="2"/>
      <c r="E128" s="2"/>
      <c r="F128" s="9"/>
      <c r="G128" s="37"/>
      <c r="H128" s="2"/>
      <c r="I128" s="9"/>
      <c r="J128" s="40"/>
      <c r="K128" s="2"/>
      <c r="L128" s="9"/>
      <c r="M128" s="37"/>
      <c r="N128" s="2"/>
      <c r="O128" s="9"/>
      <c r="P128" s="40"/>
      <c r="Q128" s="41"/>
    </row>
    <row r="129" spans="1:17">
      <c r="A129" s="10"/>
      <c r="B129" s="31" t="s">
        <v>918</v>
      </c>
      <c r="C129" s="5"/>
      <c r="D129" s="33"/>
      <c r="E129" s="2"/>
      <c r="F129" s="9"/>
      <c r="G129" s="2"/>
      <c r="H129" s="2"/>
      <c r="I129" s="9"/>
      <c r="J129" s="2"/>
      <c r="K129" s="2"/>
      <c r="L129" s="9"/>
      <c r="M129" s="2"/>
      <c r="N129" s="2"/>
      <c r="O129" s="9"/>
      <c r="P129" s="2"/>
      <c r="Q129" s="2"/>
    </row>
    <row r="130" spans="1:17">
      <c r="A130" s="45">
        <v>1</v>
      </c>
      <c r="B130" s="67" t="s">
        <v>877</v>
      </c>
      <c r="C130" s="5" t="s">
        <v>12</v>
      </c>
      <c r="D130" s="84" t="s">
        <v>739</v>
      </c>
      <c r="E130" s="2">
        <v>50</v>
      </c>
      <c r="F130" s="85">
        <v>0.1272800925925926</v>
      </c>
      <c r="G130" s="39">
        <f>'2'!P76</f>
        <v>924.49877750611245</v>
      </c>
      <c r="H130" s="2">
        <v>42</v>
      </c>
      <c r="I130" s="85">
        <v>0.1614078935185185</v>
      </c>
      <c r="J130" s="40">
        <f>'2'!P77</f>
        <v>925.09675996145484</v>
      </c>
      <c r="K130" s="2"/>
      <c r="L130" s="9"/>
      <c r="M130" s="37"/>
      <c r="N130" s="2">
        <v>30</v>
      </c>
      <c r="O130" s="85" t="s">
        <v>742</v>
      </c>
      <c r="P130" s="40">
        <f>'2'!P78</f>
        <v>767.77743174504303</v>
      </c>
      <c r="Q130" s="41">
        <f>G130+J130+M130+P130</f>
        <v>2617.3729692126103</v>
      </c>
    </row>
    <row r="133" spans="1:17">
      <c r="B133" t="s">
        <v>1001</v>
      </c>
      <c r="C133">
        <v>98</v>
      </c>
      <c r="D133" s="11" t="s">
        <v>1002</v>
      </c>
    </row>
    <row r="134" spans="1:17">
      <c r="B134" t="s">
        <v>1003</v>
      </c>
      <c r="C134">
        <v>25</v>
      </c>
      <c r="D134" s="11" t="s">
        <v>1002</v>
      </c>
    </row>
    <row r="136" spans="1:17">
      <c r="B136" t="s">
        <v>1004</v>
      </c>
      <c r="C136" t="s">
        <v>1005</v>
      </c>
    </row>
    <row r="138" spans="1:17">
      <c r="B138" t="s">
        <v>1006</v>
      </c>
      <c r="C138" t="s">
        <v>1005</v>
      </c>
    </row>
  </sheetData>
  <sortState ref="B117:Q123">
    <sortCondition descending="1" ref="Q117:Q123"/>
  </sortState>
  <mergeCells count="4">
    <mergeCell ref="E1:G1"/>
    <mergeCell ref="K1:M1"/>
    <mergeCell ref="N1:P1"/>
    <mergeCell ref="H1:J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14"/>
  <sheetViews>
    <sheetView topLeftCell="A130" workbookViewId="0">
      <selection activeCell="C218" sqref="C218"/>
    </sheetView>
  </sheetViews>
  <sheetFormatPr defaultRowHeight="14.4"/>
  <cols>
    <col min="3" max="3" width="30" customWidth="1"/>
    <col min="4" max="4" width="15.44140625" customWidth="1"/>
    <col min="5" max="5" width="15.21875" customWidth="1"/>
    <col min="6" max="6" width="12" customWidth="1"/>
    <col min="7" max="7" width="13.77734375" customWidth="1"/>
    <col min="8" max="8" width="8.21875" customWidth="1"/>
    <col min="9" max="9" width="12.77734375" customWidth="1"/>
    <col min="10" max="10" width="12.21875" customWidth="1"/>
    <col min="11" max="11" width="11.6640625" customWidth="1"/>
    <col min="12" max="12" width="12.109375" customWidth="1"/>
    <col min="13" max="13" width="8.21875" customWidth="1"/>
    <col min="14" max="14" width="8" customWidth="1"/>
    <col min="15" max="15" width="12.6640625" style="13" customWidth="1"/>
    <col min="16" max="16" width="10.77734375" customWidth="1"/>
    <col min="17" max="18" width="11.33203125" customWidth="1"/>
  </cols>
  <sheetData>
    <row r="1" spans="1:16" s="13" customFormat="1">
      <c r="A1" s="86">
        <v>2.0914351851851851E-2</v>
      </c>
      <c r="B1" s="87">
        <v>5.4340277777777779E-2</v>
      </c>
      <c r="C1" s="88">
        <v>0.10003472222222222</v>
      </c>
      <c r="D1" s="89">
        <v>2.480324074074074E-2</v>
      </c>
      <c r="E1" s="90">
        <v>5.2844710648148142E-2</v>
      </c>
      <c r="F1" s="90">
        <v>0.12308929398148148</v>
      </c>
      <c r="G1" s="91" t="s">
        <v>943</v>
      </c>
      <c r="H1" s="91" t="s">
        <v>944</v>
      </c>
      <c r="I1" s="91" t="s">
        <v>946</v>
      </c>
      <c r="J1" s="90" t="s">
        <v>506</v>
      </c>
      <c r="K1" s="90" t="s">
        <v>949</v>
      </c>
      <c r="L1" s="90" t="s">
        <v>951</v>
      </c>
      <c r="M1" s="88"/>
      <c r="N1" s="88"/>
      <c r="O1" s="88" t="s">
        <v>952</v>
      </c>
      <c r="P1" s="88" t="s">
        <v>914</v>
      </c>
    </row>
    <row r="2" spans="1:16">
      <c r="A2" s="92" t="s">
        <v>925</v>
      </c>
      <c r="B2" s="92" t="s">
        <v>926</v>
      </c>
      <c r="C2" s="92" t="s">
        <v>927</v>
      </c>
      <c r="D2" s="92" t="s">
        <v>925</v>
      </c>
      <c r="E2" s="92" t="s">
        <v>931</v>
      </c>
      <c r="F2" s="92" t="s">
        <v>932</v>
      </c>
      <c r="G2" s="92" t="s">
        <v>935</v>
      </c>
      <c r="H2" s="92" t="s">
        <v>936</v>
      </c>
      <c r="I2" s="92" t="s">
        <v>940</v>
      </c>
      <c r="J2" s="92" t="s">
        <v>925</v>
      </c>
      <c r="K2" s="92" t="s">
        <v>941</v>
      </c>
      <c r="L2" s="92" t="s">
        <v>926</v>
      </c>
      <c r="M2" s="92"/>
      <c r="N2" s="92"/>
      <c r="O2" s="88"/>
      <c r="P2" s="92"/>
    </row>
    <row r="3" spans="1:16">
      <c r="A3" s="93">
        <v>14</v>
      </c>
      <c r="B3" s="94">
        <v>683</v>
      </c>
      <c r="C3" s="95" t="s">
        <v>815</v>
      </c>
      <c r="D3" s="95" t="s">
        <v>12</v>
      </c>
      <c r="E3" s="96">
        <v>33310</v>
      </c>
      <c r="F3" s="97" t="s">
        <v>11</v>
      </c>
      <c r="G3" s="97" t="s">
        <v>1</v>
      </c>
      <c r="H3" s="97"/>
      <c r="I3" s="92"/>
      <c r="J3" s="98"/>
      <c r="K3" s="92"/>
      <c r="L3" s="92"/>
      <c r="M3" s="92"/>
      <c r="N3" s="92"/>
      <c r="O3" s="86">
        <v>2.5138888888888891E-2</v>
      </c>
      <c r="P3" s="99">
        <f>((2-(O3/$A$1))*1000)</f>
        <v>798.00774764803521</v>
      </c>
    </row>
    <row r="4" spans="1:16">
      <c r="A4" s="100">
        <v>53</v>
      </c>
      <c r="B4" s="101">
        <v>36</v>
      </c>
      <c r="C4" s="102" t="s">
        <v>821</v>
      </c>
      <c r="D4" s="102">
        <v>1991</v>
      </c>
      <c r="E4" s="102">
        <v>30</v>
      </c>
      <c r="F4" s="98"/>
      <c r="G4" s="92"/>
      <c r="H4" s="98"/>
      <c r="I4" s="98"/>
      <c r="J4" s="98"/>
      <c r="K4" s="92"/>
      <c r="L4" s="92"/>
      <c r="M4" s="92"/>
      <c r="N4" s="92"/>
      <c r="O4" s="103">
        <v>4.3715277777777777E-2</v>
      </c>
      <c r="P4" s="99">
        <f>((2-(O4/$D$1))*1000)</f>
        <v>237.51749883341122</v>
      </c>
    </row>
    <row r="5" spans="1:16">
      <c r="A5" s="104">
        <v>20</v>
      </c>
      <c r="B5" s="94" t="s">
        <v>233</v>
      </c>
      <c r="C5" s="98" t="s">
        <v>234</v>
      </c>
      <c r="D5" s="98" t="s">
        <v>235</v>
      </c>
      <c r="E5" s="98" t="s">
        <v>236</v>
      </c>
      <c r="F5" s="98" t="s">
        <v>237</v>
      </c>
      <c r="G5" s="105" t="s">
        <v>177</v>
      </c>
      <c r="H5" s="106" t="s">
        <v>11</v>
      </c>
      <c r="I5" s="98" t="s">
        <v>148</v>
      </c>
      <c r="J5" s="98" t="s">
        <v>238</v>
      </c>
      <c r="K5" s="92" t="s">
        <v>239</v>
      </c>
      <c r="L5" s="92" t="s">
        <v>240</v>
      </c>
      <c r="M5" s="107" t="s">
        <v>241</v>
      </c>
      <c r="N5" s="107" t="s">
        <v>242</v>
      </c>
      <c r="O5" s="108" t="s">
        <v>242</v>
      </c>
      <c r="P5" s="99">
        <f>((2-(O5/$G$1))*1000)</f>
        <v>412.05325858444274</v>
      </c>
    </row>
    <row r="6" spans="1:16">
      <c r="A6" s="109">
        <v>53</v>
      </c>
      <c r="B6" s="94" t="s">
        <v>193</v>
      </c>
      <c r="C6" s="98" t="s">
        <v>234</v>
      </c>
      <c r="D6" s="98" t="s">
        <v>235</v>
      </c>
      <c r="E6" s="98" t="s">
        <v>585</v>
      </c>
      <c r="F6" s="98" t="s">
        <v>237</v>
      </c>
      <c r="G6" s="105" t="s">
        <v>177</v>
      </c>
      <c r="H6" s="105" t="s">
        <v>11</v>
      </c>
      <c r="I6" s="98" t="s">
        <v>148</v>
      </c>
      <c r="J6" s="98" t="s">
        <v>586</v>
      </c>
      <c r="K6" s="92"/>
      <c r="L6" s="110">
        <v>45</v>
      </c>
      <c r="M6" s="111"/>
      <c r="N6" s="107"/>
      <c r="O6" s="88" t="s">
        <v>586</v>
      </c>
      <c r="P6" s="99">
        <f>((2-(O6/$J$1))*1000)</f>
        <v>219.96086105675138</v>
      </c>
    </row>
    <row r="7" spans="1:16">
      <c r="A7" s="93">
        <v>2</v>
      </c>
      <c r="B7" s="94">
        <v>709</v>
      </c>
      <c r="C7" s="95" t="s">
        <v>513</v>
      </c>
      <c r="D7" s="95" t="s">
        <v>19</v>
      </c>
      <c r="E7" s="97">
        <v>1985</v>
      </c>
      <c r="F7" s="97" t="s">
        <v>11</v>
      </c>
      <c r="G7" s="97" t="s">
        <v>1</v>
      </c>
      <c r="H7" s="97"/>
      <c r="I7" s="92"/>
      <c r="J7" s="98"/>
      <c r="K7" s="92"/>
      <c r="L7" s="92"/>
      <c r="M7" s="92"/>
      <c r="N7" s="92"/>
      <c r="O7" s="86">
        <v>2.1064814814814814E-2</v>
      </c>
      <c r="P7" s="99">
        <f>((2-(O7/$A$1))*1000)</f>
        <v>992.80575539568349</v>
      </c>
    </row>
    <row r="8" spans="1:16">
      <c r="A8" s="109">
        <v>8</v>
      </c>
      <c r="B8" s="94" t="s">
        <v>162</v>
      </c>
      <c r="C8" s="98" t="s">
        <v>513</v>
      </c>
      <c r="D8" s="98" t="s">
        <v>514</v>
      </c>
      <c r="E8" s="98" t="s">
        <v>161</v>
      </c>
      <c r="F8" s="98" t="s">
        <v>515</v>
      </c>
      <c r="G8" s="105" t="s">
        <v>264</v>
      </c>
      <c r="H8" s="105" t="s">
        <v>11</v>
      </c>
      <c r="I8" s="98" t="s">
        <v>148</v>
      </c>
      <c r="J8" s="98" t="s">
        <v>516</v>
      </c>
      <c r="K8" s="92"/>
      <c r="L8" s="110">
        <v>7</v>
      </c>
      <c r="M8" s="111"/>
      <c r="N8" s="107"/>
      <c r="O8" s="88" t="s">
        <v>516</v>
      </c>
      <c r="P8" s="99">
        <f>((2-(O8/$J$1))*1000)</f>
        <v>895.49902152641869</v>
      </c>
    </row>
    <row r="9" spans="1:16">
      <c r="A9" s="100">
        <v>12</v>
      </c>
      <c r="B9" s="101">
        <v>38</v>
      </c>
      <c r="C9" s="102" t="s">
        <v>824</v>
      </c>
      <c r="D9" s="102">
        <v>1994</v>
      </c>
      <c r="E9" s="102">
        <v>26</v>
      </c>
      <c r="F9" s="92"/>
      <c r="G9" s="92"/>
      <c r="H9" s="98"/>
      <c r="I9" s="98"/>
      <c r="J9" s="98"/>
      <c r="K9" s="92"/>
      <c r="L9" s="92"/>
      <c r="M9" s="92"/>
      <c r="N9" s="92"/>
      <c r="O9" s="103">
        <v>3.1985243055555557E-2</v>
      </c>
      <c r="P9" s="99">
        <f>((2-(O9/$D$1))*1000)</f>
        <v>710.44097060195986</v>
      </c>
    </row>
    <row r="10" spans="1:16">
      <c r="A10" s="109">
        <v>26</v>
      </c>
      <c r="B10" s="94" t="s">
        <v>244</v>
      </c>
      <c r="C10" s="98" t="s">
        <v>536</v>
      </c>
      <c r="D10" s="98" t="s">
        <v>320</v>
      </c>
      <c r="E10" s="98" t="s">
        <v>161</v>
      </c>
      <c r="F10" s="98" t="s">
        <v>537</v>
      </c>
      <c r="G10" s="105" t="s">
        <v>199</v>
      </c>
      <c r="H10" s="105" t="s">
        <v>11</v>
      </c>
      <c r="I10" s="98" t="s">
        <v>148</v>
      </c>
      <c r="J10" s="98" t="s">
        <v>538</v>
      </c>
      <c r="K10" s="92"/>
      <c r="L10" s="110">
        <v>20</v>
      </c>
      <c r="M10" s="111"/>
      <c r="N10" s="107"/>
      <c r="O10" s="88" t="s">
        <v>538</v>
      </c>
      <c r="P10" s="99">
        <f t="shared" ref="P10:P11" si="0">((2-(O10/$J$1))*1000)</f>
        <v>648.1409001956946</v>
      </c>
    </row>
    <row r="11" spans="1:16">
      <c r="A11" s="109">
        <v>41</v>
      </c>
      <c r="B11" s="94" t="s">
        <v>151</v>
      </c>
      <c r="C11" s="98" t="s">
        <v>562</v>
      </c>
      <c r="D11" s="98" t="s">
        <v>320</v>
      </c>
      <c r="E11" s="98" t="s">
        <v>161</v>
      </c>
      <c r="F11" s="98" t="s">
        <v>411</v>
      </c>
      <c r="G11" s="105" t="s">
        <v>389</v>
      </c>
      <c r="H11" s="105" t="s">
        <v>11</v>
      </c>
      <c r="I11" s="98" t="s">
        <v>148</v>
      </c>
      <c r="J11" s="98" t="s">
        <v>563</v>
      </c>
      <c r="K11" s="92"/>
      <c r="L11" s="110">
        <v>34</v>
      </c>
      <c r="M11" s="111"/>
      <c r="N11" s="107"/>
      <c r="O11" s="88" t="s">
        <v>563</v>
      </c>
      <c r="P11" s="99">
        <f t="shared" si="0"/>
        <v>556.16438356164383</v>
      </c>
    </row>
    <row r="12" spans="1:16">
      <c r="A12" s="100">
        <v>37</v>
      </c>
      <c r="B12" s="101">
        <v>32</v>
      </c>
      <c r="C12" s="102" t="s">
        <v>801</v>
      </c>
      <c r="D12" s="102">
        <v>1963</v>
      </c>
      <c r="E12" s="102">
        <v>57</v>
      </c>
      <c r="F12" s="98"/>
      <c r="G12" s="92"/>
      <c r="H12" s="98"/>
      <c r="I12" s="98"/>
      <c r="J12" s="98"/>
      <c r="K12" s="92"/>
      <c r="L12" s="92"/>
      <c r="M12" s="92"/>
      <c r="N12" s="92"/>
      <c r="O12" s="103">
        <v>3.722958333333333E-2</v>
      </c>
      <c r="P12" s="99">
        <f>((2-(O12/$D$1))*1000)</f>
        <v>499.00326644890345</v>
      </c>
    </row>
    <row r="13" spans="1:16">
      <c r="A13" s="112">
        <v>20</v>
      </c>
      <c r="B13" s="113">
        <v>469</v>
      </c>
      <c r="C13" s="95" t="s">
        <v>801</v>
      </c>
      <c r="D13" s="98" t="s">
        <v>12</v>
      </c>
      <c r="E13" s="105">
        <v>1963</v>
      </c>
      <c r="F13" s="105" t="s">
        <v>11</v>
      </c>
      <c r="G13" s="105" t="s">
        <v>1</v>
      </c>
      <c r="H13" s="98" t="s">
        <v>35</v>
      </c>
      <c r="I13" s="90">
        <v>2.0833333333333332E-2</v>
      </c>
      <c r="J13" s="90"/>
      <c r="K13" s="92"/>
      <c r="L13" s="92"/>
      <c r="M13" s="92"/>
      <c r="N13" s="92"/>
      <c r="O13" s="114">
        <v>6.5798611111111113E-2</v>
      </c>
      <c r="P13" s="99">
        <f>((2-(O13/$B$1))*1000)</f>
        <v>789.13738019169318</v>
      </c>
    </row>
    <row r="14" spans="1:16">
      <c r="A14" s="104">
        <v>18</v>
      </c>
      <c r="B14" s="113" t="s">
        <v>409</v>
      </c>
      <c r="C14" s="98" t="s">
        <v>410</v>
      </c>
      <c r="D14" s="98" t="s">
        <v>320</v>
      </c>
      <c r="E14" s="98" t="s">
        <v>161</v>
      </c>
      <c r="F14" s="98" t="s">
        <v>411</v>
      </c>
      <c r="G14" s="105" t="s">
        <v>389</v>
      </c>
      <c r="H14" s="98" t="s">
        <v>11</v>
      </c>
      <c r="I14" s="98" t="s">
        <v>148</v>
      </c>
      <c r="J14" s="98" t="s">
        <v>412</v>
      </c>
      <c r="K14" s="92" t="s">
        <v>413</v>
      </c>
      <c r="L14" s="92" t="s">
        <v>414</v>
      </c>
      <c r="M14" s="107" t="s">
        <v>415</v>
      </c>
      <c r="N14" s="107" t="s">
        <v>416</v>
      </c>
      <c r="O14" s="108" t="s">
        <v>416</v>
      </c>
      <c r="P14" s="99">
        <f>((2-(O14/$H$1))*1000)</f>
        <v>563.8956652279976</v>
      </c>
    </row>
    <row r="15" spans="1:16">
      <c r="A15" s="100">
        <v>34</v>
      </c>
      <c r="B15" s="101">
        <v>65</v>
      </c>
      <c r="C15" s="102" t="s">
        <v>830</v>
      </c>
      <c r="D15" s="102">
        <v>1988</v>
      </c>
      <c r="E15" s="102">
        <v>32</v>
      </c>
      <c r="F15" s="98"/>
      <c r="G15" s="92"/>
      <c r="H15" s="98"/>
      <c r="I15" s="98"/>
      <c r="J15" s="98"/>
      <c r="K15" s="92"/>
      <c r="L15" s="92"/>
      <c r="M15" s="92"/>
      <c r="N15" s="92"/>
      <c r="O15" s="103">
        <v>3.6736354166666672E-2</v>
      </c>
      <c r="P15" s="99">
        <f>((2-(O15/$D$1))*1000)</f>
        <v>518.88894073728386</v>
      </c>
    </row>
    <row r="16" spans="1:16">
      <c r="A16" s="109">
        <v>23</v>
      </c>
      <c r="B16" s="115" t="s">
        <v>721</v>
      </c>
      <c r="C16" s="98" t="s">
        <v>722</v>
      </c>
      <c r="D16" s="98" t="s">
        <v>4</v>
      </c>
      <c r="E16" s="98" t="s">
        <v>723</v>
      </c>
      <c r="F16" s="98" t="s">
        <v>724</v>
      </c>
      <c r="G16" s="98" t="s">
        <v>253</v>
      </c>
      <c r="H16" s="98" t="s">
        <v>10</v>
      </c>
      <c r="I16" s="98" t="s">
        <v>148</v>
      </c>
      <c r="J16" s="98" t="s">
        <v>725</v>
      </c>
      <c r="K16" s="92" t="s">
        <v>726</v>
      </c>
      <c r="L16" s="92"/>
      <c r="M16" s="110">
        <v>6</v>
      </c>
      <c r="N16" s="92"/>
      <c r="O16" s="88" t="s">
        <v>726</v>
      </c>
      <c r="P16" s="99">
        <f>((2-(O16/$K$1))*1000)</f>
        <v>523.86058981233248</v>
      </c>
    </row>
    <row r="17" spans="1:16">
      <c r="A17" s="104">
        <v>13</v>
      </c>
      <c r="B17" s="94" t="s">
        <v>181</v>
      </c>
      <c r="C17" s="98" t="s">
        <v>182</v>
      </c>
      <c r="D17" s="98" t="s">
        <v>60</v>
      </c>
      <c r="E17" s="98" t="s">
        <v>161</v>
      </c>
      <c r="F17" s="98" t="s">
        <v>183</v>
      </c>
      <c r="G17" s="105" t="s">
        <v>184</v>
      </c>
      <c r="H17" s="98" t="s">
        <v>11</v>
      </c>
      <c r="I17" s="98" t="s">
        <v>148</v>
      </c>
      <c r="J17" s="98" t="s">
        <v>185</v>
      </c>
      <c r="K17" s="92" t="s">
        <v>186</v>
      </c>
      <c r="L17" s="92" t="s">
        <v>187</v>
      </c>
      <c r="M17" s="92" t="s">
        <v>188</v>
      </c>
      <c r="N17" s="92" t="s">
        <v>189</v>
      </c>
      <c r="O17" s="88" t="s">
        <v>189</v>
      </c>
      <c r="P17" s="99">
        <f>((2-(O17/$G$1))*1000)</f>
        <v>622.28451296426067</v>
      </c>
    </row>
    <row r="18" spans="1:16">
      <c r="A18" s="100">
        <v>52</v>
      </c>
      <c r="B18" s="101">
        <v>16</v>
      </c>
      <c r="C18" s="102" t="s">
        <v>814</v>
      </c>
      <c r="D18" s="102">
        <v>1987</v>
      </c>
      <c r="E18" s="102">
        <v>33</v>
      </c>
      <c r="F18" s="98"/>
      <c r="G18" s="92"/>
      <c r="H18" s="98"/>
      <c r="I18" s="98"/>
      <c r="J18" s="98"/>
      <c r="K18" s="92"/>
      <c r="L18" s="92"/>
      <c r="M18" s="92"/>
      <c r="N18" s="92"/>
      <c r="O18" s="103">
        <v>4.1086678240740741E-2</v>
      </c>
      <c r="P18" s="99">
        <f>((2-(O18/$D$1))*1000)</f>
        <v>343.49556696220242</v>
      </c>
    </row>
    <row r="19" spans="1:16">
      <c r="A19" s="93">
        <v>12</v>
      </c>
      <c r="B19" s="94">
        <v>777</v>
      </c>
      <c r="C19" s="95" t="s">
        <v>814</v>
      </c>
      <c r="D19" s="95" t="s">
        <v>60</v>
      </c>
      <c r="E19" s="97">
        <v>1987</v>
      </c>
      <c r="F19" s="97" t="s">
        <v>11</v>
      </c>
      <c r="G19" s="97" t="s">
        <v>1</v>
      </c>
      <c r="H19" s="97"/>
      <c r="I19" s="92"/>
      <c r="J19" s="98"/>
      <c r="K19" s="92"/>
      <c r="L19" s="92"/>
      <c r="M19" s="92"/>
      <c r="N19" s="92"/>
      <c r="O19" s="86">
        <v>2.4305555555555556E-2</v>
      </c>
      <c r="P19" s="99">
        <f>((2-(O19/$A$1))*1000)</f>
        <v>837.85279468732688</v>
      </c>
    </row>
    <row r="20" spans="1:16">
      <c r="A20" s="109">
        <v>49</v>
      </c>
      <c r="B20" s="94" t="s">
        <v>254</v>
      </c>
      <c r="C20" s="98" t="s">
        <v>579</v>
      </c>
      <c r="D20" s="98" t="s">
        <v>580</v>
      </c>
      <c r="E20" s="98" t="s">
        <v>161</v>
      </c>
      <c r="F20" s="98" t="s">
        <v>581</v>
      </c>
      <c r="G20" s="105" t="s">
        <v>184</v>
      </c>
      <c r="H20" s="105" t="s">
        <v>11</v>
      </c>
      <c r="I20" s="98" t="s">
        <v>148</v>
      </c>
      <c r="J20" s="98" t="s">
        <v>582</v>
      </c>
      <c r="K20" s="92"/>
      <c r="L20" s="110">
        <v>41</v>
      </c>
      <c r="M20" s="111"/>
      <c r="N20" s="107"/>
      <c r="O20" s="88" t="s">
        <v>582</v>
      </c>
      <c r="P20" s="99">
        <f>((2-(O20/$J$1))*1000)</f>
        <v>466.53620352250471</v>
      </c>
    </row>
    <row r="21" spans="1:16">
      <c r="A21" s="112">
        <v>29</v>
      </c>
      <c r="B21" s="116">
        <v>400</v>
      </c>
      <c r="C21" s="98" t="s">
        <v>796</v>
      </c>
      <c r="D21" s="98" t="s">
        <v>12</v>
      </c>
      <c r="E21" s="105">
        <v>1985</v>
      </c>
      <c r="F21" s="98" t="s">
        <v>11</v>
      </c>
      <c r="G21" s="117" t="s">
        <v>1</v>
      </c>
      <c r="H21" s="98"/>
      <c r="I21" s="88">
        <v>4.1666666666666664E-2</v>
      </c>
      <c r="J21" s="88">
        <v>0.17982638888888888</v>
      </c>
      <c r="K21" s="92"/>
      <c r="L21" s="92"/>
      <c r="M21" s="92"/>
      <c r="N21" s="92"/>
      <c r="O21" s="88">
        <f>J21-I21</f>
        <v>0.13815972222222223</v>
      </c>
      <c r="P21" s="99">
        <f>((2-(O21/$C$1))*1000)</f>
        <v>618.88233252342934</v>
      </c>
    </row>
    <row r="22" spans="1:16">
      <c r="A22" s="109">
        <v>61</v>
      </c>
      <c r="B22" s="118">
        <v>77</v>
      </c>
      <c r="C22" s="98" t="s">
        <v>592</v>
      </c>
      <c r="D22" s="98" t="s">
        <v>12</v>
      </c>
      <c r="E22" s="98"/>
      <c r="F22" s="119">
        <v>31159</v>
      </c>
      <c r="G22" s="120">
        <v>36</v>
      </c>
      <c r="H22" s="105" t="s">
        <v>11</v>
      </c>
      <c r="I22" s="92" t="s">
        <v>148</v>
      </c>
      <c r="J22" s="92"/>
      <c r="K22" s="92"/>
      <c r="L22" s="92"/>
      <c r="M22" s="111"/>
      <c r="N22" s="107"/>
      <c r="O22" s="88" t="s">
        <v>46</v>
      </c>
      <c r="P22" s="88" t="s">
        <v>46</v>
      </c>
    </row>
    <row r="23" spans="1:16">
      <c r="A23" s="100">
        <v>27</v>
      </c>
      <c r="B23" s="121">
        <v>74</v>
      </c>
      <c r="C23" s="102" t="s">
        <v>833</v>
      </c>
      <c r="D23" s="102">
        <v>1990</v>
      </c>
      <c r="E23" s="102">
        <v>31</v>
      </c>
      <c r="F23" s="98"/>
      <c r="G23" s="92"/>
      <c r="H23" s="117"/>
      <c r="I23" s="98"/>
      <c r="J23" s="92"/>
      <c r="K23" s="92"/>
      <c r="L23" s="92"/>
      <c r="M23" s="92"/>
      <c r="N23" s="92"/>
      <c r="O23" s="103">
        <v>3.4949988425925928E-2</v>
      </c>
      <c r="P23" s="99">
        <f>((2-(O23/$D$1))*1000)</f>
        <v>590.91040597293511</v>
      </c>
    </row>
    <row r="24" spans="1:16">
      <c r="A24" s="109">
        <v>30</v>
      </c>
      <c r="B24" s="118" t="s">
        <v>543</v>
      </c>
      <c r="C24" s="98" t="s">
        <v>544</v>
      </c>
      <c r="D24" s="98" t="s">
        <v>12</v>
      </c>
      <c r="E24" s="98" t="s">
        <v>545</v>
      </c>
      <c r="F24" s="98" t="s">
        <v>546</v>
      </c>
      <c r="G24" s="105" t="s">
        <v>160</v>
      </c>
      <c r="H24" s="120" t="s">
        <v>11</v>
      </c>
      <c r="I24" s="98" t="s">
        <v>148</v>
      </c>
      <c r="J24" s="92" t="s">
        <v>547</v>
      </c>
      <c r="K24" s="92"/>
      <c r="L24" s="110">
        <v>24</v>
      </c>
      <c r="M24" s="111"/>
      <c r="N24" s="107"/>
      <c r="O24" s="88" t="s">
        <v>547</v>
      </c>
      <c r="P24" s="99">
        <f t="shared" ref="P24:P25" si="1">((2-(O24/$J$1))*1000)</f>
        <v>613.69863013698648</v>
      </c>
    </row>
    <row r="25" spans="1:16">
      <c r="A25" s="109">
        <v>24</v>
      </c>
      <c r="B25" s="118" t="s">
        <v>270</v>
      </c>
      <c r="C25" s="98" t="s">
        <v>533</v>
      </c>
      <c r="D25" s="98" t="s">
        <v>320</v>
      </c>
      <c r="E25" s="98" t="s">
        <v>161</v>
      </c>
      <c r="F25" s="98" t="s">
        <v>534</v>
      </c>
      <c r="G25" s="105" t="s">
        <v>184</v>
      </c>
      <c r="H25" s="120" t="s">
        <v>11</v>
      </c>
      <c r="I25" s="98" t="s">
        <v>148</v>
      </c>
      <c r="J25" s="92" t="s">
        <v>535</v>
      </c>
      <c r="K25" s="92"/>
      <c r="L25" s="110">
        <v>18</v>
      </c>
      <c r="M25" s="111"/>
      <c r="N25" s="107"/>
      <c r="O25" s="88" t="s">
        <v>535</v>
      </c>
      <c r="P25" s="99">
        <f t="shared" si="1"/>
        <v>682.9745596868886</v>
      </c>
    </row>
    <row r="26" spans="1:16">
      <c r="A26" s="100">
        <v>22</v>
      </c>
      <c r="B26" s="121">
        <v>29</v>
      </c>
      <c r="C26" s="102" t="s">
        <v>839</v>
      </c>
      <c r="D26" s="102">
        <v>1986</v>
      </c>
      <c r="E26" s="102">
        <v>34</v>
      </c>
      <c r="F26" s="98"/>
      <c r="G26" s="92"/>
      <c r="H26" s="117"/>
      <c r="I26" s="98"/>
      <c r="J26" s="92"/>
      <c r="K26" s="92"/>
      <c r="L26" s="92"/>
      <c r="M26" s="92"/>
      <c r="N26" s="92"/>
      <c r="O26" s="103">
        <v>3.3596030092592592E-2</v>
      </c>
      <c r="P26" s="99">
        <f>((2-(O26/$D$1))*1000)</f>
        <v>645.49836677554833</v>
      </c>
    </row>
    <row r="27" spans="1:16">
      <c r="A27" s="104">
        <v>3</v>
      </c>
      <c r="B27" s="118" t="s">
        <v>151</v>
      </c>
      <c r="C27" s="98" t="s">
        <v>152</v>
      </c>
      <c r="D27" s="102" t="s">
        <v>12</v>
      </c>
      <c r="E27" s="98"/>
      <c r="F27" s="98" t="s">
        <v>153</v>
      </c>
      <c r="G27" s="105" t="s">
        <v>154</v>
      </c>
      <c r="H27" s="117" t="s">
        <v>10</v>
      </c>
      <c r="I27" s="98" t="s">
        <v>148</v>
      </c>
      <c r="J27" s="92" t="s">
        <v>155</v>
      </c>
      <c r="K27" s="92" t="s">
        <v>156</v>
      </c>
      <c r="L27" s="92" t="s">
        <v>157</v>
      </c>
      <c r="M27" s="92" t="s">
        <v>158</v>
      </c>
      <c r="N27" s="92" t="s">
        <v>159</v>
      </c>
      <c r="O27" s="88" t="s">
        <v>159</v>
      </c>
      <c r="P27" s="99">
        <f>((2-(O27/$G$1))*1000)</f>
        <v>944.98948843728112</v>
      </c>
    </row>
    <row r="28" spans="1:16">
      <c r="A28" s="109">
        <v>5</v>
      </c>
      <c r="B28" s="118" t="s">
        <v>510</v>
      </c>
      <c r="C28" s="98" t="s">
        <v>152</v>
      </c>
      <c r="D28" s="98" t="s">
        <v>320</v>
      </c>
      <c r="E28" s="98" t="s">
        <v>161</v>
      </c>
      <c r="F28" s="98" t="s">
        <v>153</v>
      </c>
      <c r="G28" s="105" t="s">
        <v>154</v>
      </c>
      <c r="H28" s="120" t="s">
        <v>10</v>
      </c>
      <c r="I28" s="98" t="s">
        <v>148</v>
      </c>
      <c r="J28" s="92" t="s">
        <v>511</v>
      </c>
      <c r="K28" s="92"/>
      <c r="L28" s="110">
        <v>1</v>
      </c>
      <c r="M28" s="111"/>
      <c r="N28" s="107"/>
      <c r="O28" s="88" t="s">
        <v>511</v>
      </c>
      <c r="P28" s="99">
        <f>((2-(O28/$J$1))*1000)</f>
        <v>963.6007827788651</v>
      </c>
    </row>
    <row r="29" spans="1:16">
      <c r="A29" s="100">
        <v>5</v>
      </c>
      <c r="B29" s="121">
        <v>18</v>
      </c>
      <c r="C29" s="102" t="s">
        <v>840</v>
      </c>
      <c r="D29" s="102">
        <v>2006</v>
      </c>
      <c r="E29" s="102">
        <v>15</v>
      </c>
      <c r="F29" s="98"/>
      <c r="G29" s="92"/>
      <c r="H29" s="117"/>
      <c r="I29" s="98"/>
      <c r="J29" s="92"/>
      <c r="K29" s="92"/>
      <c r="L29" s="92"/>
      <c r="M29" s="92"/>
      <c r="N29" s="92"/>
      <c r="O29" s="103">
        <v>2.7681122685185185E-2</v>
      </c>
      <c r="P29" s="99">
        <f t="shared" ref="P29:P30" si="2">((2-(O29/$D$1))*1000)</f>
        <v>883.9715352309845</v>
      </c>
    </row>
    <row r="30" spans="1:16">
      <c r="A30" s="122">
        <v>43</v>
      </c>
      <c r="B30" s="123">
        <v>7</v>
      </c>
      <c r="C30" s="124" t="s">
        <v>843</v>
      </c>
      <c r="D30" s="124">
        <v>1989</v>
      </c>
      <c r="E30" s="124">
        <v>31</v>
      </c>
      <c r="F30" s="125"/>
      <c r="G30" s="92"/>
      <c r="H30" s="125"/>
      <c r="I30" s="92"/>
      <c r="J30" s="92"/>
      <c r="K30" s="92"/>
      <c r="L30" s="92"/>
      <c r="M30" s="92"/>
      <c r="N30" s="92"/>
      <c r="O30" s="126">
        <v>3.7833726851851851E-2</v>
      </c>
      <c r="P30" s="99">
        <f t="shared" si="2"/>
        <v>474.64582361175923</v>
      </c>
    </row>
    <row r="31" spans="1:16">
      <c r="A31" s="127">
        <v>44</v>
      </c>
      <c r="B31" s="128" t="s">
        <v>180</v>
      </c>
      <c r="C31" s="125" t="s">
        <v>567</v>
      </c>
      <c r="D31" s="125" t="s">
        <v>12</v>
      </c>
      <c r="E31" s="125" t="s">
        <v>568</v>
      </c>
      <c r="F31" s="125" t="s">
        <v>569</v>
      </c>
      <c r="G31" s="110" t="s">
        <v>178</v>
      </c>
      <c r="H31" s="129" t="s">
        <v>11</v>
      </c>
      <c r="I31" s="92" t="s">
        <v>148</v>
      </c>
      <c r="J31" s="92" t="s">
        <v>570</v>
      </c>
      <c r="K31" s="92"/>
      <c r="L31" s="110">
        <v>37</v>
      </c>
      <c r="M31" s="111"/>
      <c r="N31" s="107"/>
      <c r="O31" s="88" t="s">
        <v>570</v>
      </c>
      <c r="P31" s="99">
        <f>((2-(O31/$J$1))*1000)</f>
        <v>514.28571428571422</v>
      </c>
    </row>
    <row r="32" spans="1:16">
      <c r="A32" s="122">
        <v>54</v>
      </c>
      <c r="B32" s="123">
        <v>88</v>
      </c>
      <c r="C32" s="124" t="s">
        <v>844</v>
      </c>
      <c r="D32" s="124">
        <v>1988</v>
      </c>
      <c r="E32" s="124">
        <v>33</v>
      </c>
      <c r="F32" s="125"/>
      <c r="G32" s="92"/>
      <c r="H32" s="125"/>
      <c r="I32" s="92"/>
      <c r="J32" s="92"/>
      <c r="K32" s="92"/>
      <c r="L32" s="92"/>
      <c r="M32" s="92"/>
      <c r="N32" s="92"/>
      <c r="O32" s="126">
        <v>4.424248842592593E-2</v>
      </c>
      <c r="P32" s="99">
        <f>((2-(O32/$D$1))*1000)</f>
        <v>216.26178254782991</v>
      </c>
    </row>
    <row r="33" spans="1:16">
      <c r="A33" s="130">
        <v>24</v>
      </c>
      <c r="B33" s="131" t="s">
        <v>442</v>
      </c>
      <c r="C33" s="125" t="s">
        <v>443</v>
      </c>
      <c r="D33" s="125" t="s">
        <v>12</v>
      </c>
      <c r="E33" s="125" t="s">
        <v>161</v>
      </c>
      <c r="F33" s="125" t="s">
        <v>444</v>
      </c>
      <c r="G33" s="110" t="s">
        <v>253</v>
      </c>
      <c r="H33" s="125" t="s">
        <v>10</v>
      </c>
      <c r="I33" s="92" t="s">
        <v>148</v>
      </c>
      <c r="J33" s="92" t="s">
        <v>445</v>
      </c>
      <c r="K33" s="92" t="s">
        <v>412</v>
      </c>
      <c r="L33" s="92" t="s">
        <v>446</v>
      </c>
      <c r="M33" s="107" t="s">
        <v>447</v>
      </c>
      <c r="N33" s="107" t="s">
        <v>448</v>
      </c>
      <c r="O33" s="108" t="s">
        <v>448</v>
      </c>
      <c r="P33" s="99">
        <f>((2-(O33/$H$1))*1000)</f>
        <v>140.55169825483205</v>
      </c>
    </row>
    <row r="34" spans="1:16">
      <c r="A34" s="132">
        <v>22</v>
      </c>
      <c r="B34" s="128">
        <v>601</v>
      </c>
      <c r="C34" s="133" t="s">
        <v>519</v>
      </c>
      <c r="D34" s="133" t="s">
        <v>61</v>
      </c>
      <c r="E34" s="134">
        <v>1984</v>
      </c>
      <c r="F34" s="134" t="s">
        <v>11</v>
      </c>
      <c r="G34" s="135" t="s">
        <v>1</v>
      </c>
      <c r="H34" s="134"/>
      <c r="I34" s="92"/>
      <c r="J34" s="92"/>
      <c r="K34" s="92"/>
      <c r="L34" s="92"/>
      <c r="M34" s="92"/>
      <c r="N34" s="92"/>
      <c r="O34" s="136">
        <v>2.6215277777777778E-2</v>
      </c>
      <c r="P34" s="99">
        <f>((2-(O34/$A$1))*1000)</f>
        <v>746.54122855561695</v>
      </c>
    </row>
    <row r="35" spans="1:16">
      <c r="A35" s="127">
        <v>14</v>
      </c>
      <c r="B35" s="128" t="s">
        <v>165</v>
      </c>
      <c r="C35" s="125" t="s">
        <v>519</v>
      </c>
      <c r="D35" s="125" t="s">
        <v>520</v>
      </c>
      <c r="E35" s="125" t="s">
        <v>161</v>
      </c>
      <c r="F35" s="125" t="s">
        <v>263</v>
      </c>
      <c r="G35" s="110" t="s">
        <v>264</v>
      </c>
      <c r="H35" s="129" t="s">
        <v>11</v>
      </c>
      <c r="I35" s="92" t="s">
        <v>148</v>
      </c>
      <c r="J35" s="92" t="s">
        <v>521</v>
      </c>
      <c r="K35" s="92"/>
      <c r="L35" s="110">
        <v>12</v>
      </c>
      <c r="M35" s="111"/>
      <c r="N35" s="107"/>
      <c r="O35" s="88" t="s">
        <v>521</v>
      </c>
      <c r="P35" s="99">
        <f>((2-(O35/$J$1))*1000)</f>
        <v>743.24853228962832</v>
      </c>
    </row>
    <row r="36" spans="1:16">
      <c r="A36" s="122">
        <v>20</v>
      </c>
      <c r="B36" s="123">
        <v>6</v>
      </c>
      <c r="C36" s="124" t="s">
        <v>845</v>
      </c>
      <c r="D36" s="124">
        <v>1984</v>
      </c>
      <c r="E36" s="124">
        <v>36</v>
      </c>
      <c r="F36" s="125"/>
      <c r="G36" s="92"/>
      <c r="H36" s="125"/>
      <c r="I36" s="92"/>
      <c r="J36" s="92"/>
      <c r="K36" s="92"/>
      <c r="L36" s="92"/>
      <c r="M36" s="92"/>
      <c r="N36" s="92"/>
      <c r="O36" s="126">
        <v>3.3487280092592588E-2</v>
      </c>
      <c r="P36" s="99">
        <f>((2-(O36/$D$1))*1000)</f>
        <v>649.88287447503512</v>
      </c>
    </row>
    <row r="37" spans="1:16">
      <c r="A37" s="130">
        <v>26</v>
      </c>
      <c r="B37" s="128" t="s">
        <v>200</v>
      </c>
      <c r="C37" s="125" t="s">
        <v>262</v>
      </c>
      <c r="D37" s="125" t="s">
        <v>61</v>
      </c>
      <c r="E37" s="125" t="s">
        <v>161</v>
      </c>
      <c r="F37" s="125" t="s">
        <v>263</v>
      </c>
      <c r="G37" s="110" t="s">
        <v>264</v>
      </c>
      <c r="H37" s="137" t="s">
        <v>11</v>
      </c>
      <c r="I37" s="92" t="s">
        <v>148</v>
      </c>
      <c r="J37" s="92" t="s">
        <v>265</v>
      </c>
      <c r="K37" s="92" t="s">
        <v>266</v>
      </c>
      <c r="L37" s="92"/>
      <c r="M37" s="92"/>
      <c r="N37" s="92"/>
      <c r="O37" s="88" t="s">
        <v>267</v>
      </c>
      <c r="P37" s="88" t="s">
        <v>267</v>
      </c>
    </row>
    <row r="38" spans="1:16">
      <c r="A38" s="127">
        <v>28</v>
      </c>
      <c r="B38" s="128" t="s">
        <v>216</v>
      </c>
      <c r="C38" s="125" t="s">
        <v>539</v>
      </c>
      <c r="D38" s="125" t="s">
        <v>540</v>
      </c>
      <c r="E38" s="125" t="s">
        <v>161</v>
      </c>
      <c r="F38" s="125" t="s">
        <v>541</v>
      </c>
      <c r="G38" s="110" t="s">
        <v>179</v>
      </c>
      <c r="H38" s="129" t="s">
        <v>11</v>
      </c>
      <c r="I38" s="92" t="s">
        <v>148</v>
      </c>
      <c r="J38" s="92" t="s">
        <v>542</v>
      </c>
      <c r="K38" s="92"/>
      <c r="L38" s="110">
        <v>22</v>
      </c>
      <c r="M38" s="111"/>
      <c r="N38" s="107"/>
      <c r="O38" s="88" t="s">
        <v>542</v>
      </c>
      <c r="P38" s="99">
        <f>((2-(O38/$J$1))*1000)</f>
        <v>625.04892367906064</v>
      </c>
    </row>
    <row r="39" spans="1:16">
      <c r="A39" s="138">
        <v>39</v>
      </c>
      <c r="B39" s="139">
        <v>261</v>
      </c>
      <c r="C39" s="125" t="s">
        <v>848</v>
      </c>
      <c r="D39" s="125">
        <v>1977</v>
      </c>
      <c r="E39" s="125">
        <v>44</v>
      </c>
      <c r="F39" s="125" t="s">
        <v>93</v>
      </c>
      <c r="G39" s="92"/>
      <c r="H39" s="125"/>
      <c r="I39" s="92"/>
      <c r="J39" s="92"/>
      <c r="K39" s="92"/>
      <c r="L39" s="92"/>
      <c r="M39" s="92"/>
      <c r="N39" s="92"/>
      <c r="O39" s="88">
        <v>7.7714409722222225E-2</v>
      </c>
      <c r="P39" s="99">
        <f>((2-(O39/$E$1))*1000)</f>
        <v>529.38148834493438</v>
      </c>
    </row>
    <row r="40" spans="1:16">
      <c r="A40" s="100">
        <v>36</v>
      </c>
      <c r="B40" s="101">
        <v>78</v>
      </c>
      <c r="C40" s="102" t="s">
        <v>849</v>
      </c>
      <c r="D40" s="102">
        <v>1994</v>
      </c>
      <c r="E40" s="102">
        <v>26</v>
      </c>
      <c r="F40" s="98"/>
      <c r="G40" s="92"/>
      <c r="H40" s="98"/>
      <c r="I40" s="92"/>
      <c r="J40" s="92"/>
      <c r="K40" s="92"/>
      <c r="L40" s="92"/>
      <c r="M40" s="92"/>
      <c r="N40" s="92"/>
      <c r="O40" s="103">
        <v>3.7022233796296294E-2</v>
      </c>
      <c r="P40" s="99">
        <f>((2-(O40/$D$1))*1000)</f>
        <v>507.36304246383577</v>
      </c>
    </row>
    <row r="41" spans="1:16">
      <c r="A41" s="109">
        <v>42</v>
      </c>
      <c r="B41" s="94" t="s">
        <v>437</v>
      </c>
      <c r="C41" s="98" t="s">
        <v>564</v>
      </c>
      <c r="D41" s="98" t="s">
        <v>12</v>
      </c>
      <c r="E41" s="98" t="s">
        <v>161</v>
      </c>
      <c r="F41" s="98" t="s">
        <v>565</v>
      </c>
      <c r="G41" s="105" t="s">
        <v>180</v>
      </c>
      <c r="H41" s="105" t="s">
        <v>11</v>
      </c>
      <c r="I41" s="92" t="s">
        <v>148</v>
      </c>
      <c r="J41" s="92" t="s">
        <v>566</v>
      </c>
      <c r="K41" s="92"/>
      <c r="L41" s="110">
        <v>35</v>
      </c>
      <c r="M41" s="110"/>
      <c r="N41" s="92"/>
      <c r="O41" s="88" t="s">
        <v>566</v>
      </c>
      <c r="P41" s="99">
        <f>((2-(O41/$J$1))*1000)</f>
        <v>544.42270058708414</v>
      </c>
    </row>
    <row r="42" spans="1:16">
      <c r="A42" s="100">
        <v>9</v>
      </c>
      <c r="B42" s="101">
        <v>75</v>
      </c>
      <c r="C42" s="102" t="s">
        <v>851</v>
      </c>
      <c r="D42" s="102">
        <v>1991</v>
      </c>
      <c r="E42" s="102">
        <v>29</v>
      </c>
      <c r="F42" s="98"/>
      <c r="G42" s="92"/>
      <c r="H42" s="98"/>
      <c r="I42" s="92"/>
      <c r="J42" s="92"/>
      <c r="K42" s="92"/>
      <c r="L42" s="92"/>
      <c r="M42" s="92"/>
      <c r="N42" s="92"/>
      <c r="O42" s="103">
        <v>3.1465127314814816E-2</v>
      </c>
      <c r="P42" s="99">
        <f>((2-(O42/$D$1))*1000)</f>
        <v>731.41063929071379</v>
      </c>
    </row>
    <row r="43" spans="1:16">
      <c r="A43" s="109">
        <v>15</v>
      </c>
      <c r="B43" s="94" t="s">
        <v>522</v>
      </c>
      <c r="C43" s="98" t="s">
        <v>523</v>
      </c>
      <c r="D43" s="98" t="s">
        <v>12</v>
      </c>
      <c r="E43" s="98" t="s">
        <v>161</v>
      </c>
      <c r="F43" s="98" t="s">
        <v>524</v>
      </c>
      <c r="G43" s="105" t="s">
        <v>151</v>
      </c>
      <c r="H43" s="105" t="s">
        <v>11</v>
      </c>
      <c r="I43" s="92" t="s">
        <v>148</v>
      </c>
      <c r="J43" s="92" t="s">
        <v>291</v>
      </c>
      <c r="K43" s="92"/>
      <c r="L43" s="110">
        <v>13</v>
      </c>
      <c r="M43" s="110"/>
      <c r="N43" s="92"/>
      <c r="O43" s="88" t="s">
        <v>291</v>
      </c>
      <c r="P43" s="99">
        <f>((2-(O43/$J$1))*1000)</f>
        <v>738.94324853228954</v>
      </c>
    </row>
    <row r="44" spans="1:16">
      <c r="A44" s="100">
        <v>25</v>
      </c>
      <c r="B44" s="101">
        <v>10</v>
      </c>
      <c r="C44" s="102" t="s">
        <v>813</v>
      </c>
      <c r="D44" s="102">
        <v>2009</v>
      </c>
      <c r="E44" s="102">
        <v>12</v>
      </c>
      <c r="F44" s="98"/>
      <c r="G44" s="92"/>
      <c r="H44" s="98"/>
      <c r="I44" s="92"/>
      <c r="J44" s="92"/>
      <c r="K44" s="92"/>
      <c r="L44" s="92"/>
      <c r="M44" s="92"/>
      <c r="N44" s="92"/>
      <c r="O44" s="103">
        <v>3.435703703703704E-2</v>
      </c>
      <c r="P44" s="99">
        <f>((2-(O44/$D$1))*1000)</f>
        <v>614.81661222585137</v>
      </c>
    </row>
    <row r="45" spans="1:16">
      <c r="A45" s="93">
        <v>7</v>
      </c>
      <c r="B45" s="94">
        <v>606</v>
      </c>
      <c r="C45" s="95" t="s">
        <v>813</v>
      </c>
      <c r="D45" s="95" t="s">
        <v>58</v>
      </c>
      <c r="E45" s="97">
        <v>2009</v>
      </c>
      <c r="F45" s="97" t="s">
        <v>5</v>
      </c>
      <c r="G45" s="97" t="s">
        <v>1</v>
      </c>
      <c r="H45" s="97" t="s">
        <v>59</v>
      </c>
      <c r="I45" s="92"/>
      <c r="J45" s="92"/>
      <c r="K45" s="92"/>
      <c r="L45" s="92"/>
      <c r="M45" s="92"/>
      <c r="N45" s="92"/>
      <c r="O45" s="136">
        <v>2.3055555555555555E-2</v>
      </c>
      <c r="P45" s="99">
        <f>((2-(O45/$A$1))*1000)</f>
        <v>897.62036524626444</v>
      </c>
    </row>
    <row r="46" spans="1:16">
      <c r="A46" s="104">
        <v>18</v>
      </c>
      <c r="B46" s="94" t="s">
        <v>216</v>
      </c>
      <c r="C46" s="98" t="s">
        <v>217</v>
      </c>
      <c r="D46" s="98" t="s">
        <v>218</v>
      </c>
      <c r="E46" s="98" t="s">
        <v>219</v>
      </c>
      <c r="F46" s="98" t="s">
        <v>220</v>
      </c>
      <c r="G46" s="105" t="s">
        <v>200</v>
      </c>
      <c r="H46" s="98" t="s">
        <v>31</v>
      </c>
      <c r="I46" s="92" t="s">
        <v>148</v>
      </c>
      <c r="J46" s="92" t="s">
        <v>221</v>
      </c>
      <c r="K46" s="92" t="s">
        <v>222</v>
      </c>
      <c r="L46" s="92" t="s">
        <v>223</v>
      </c>
      <c r="M46" s="92" t="s">
        <v>224</v>
      </c>
      <c r="N46" s="92" t="s">
        <v>225</v>
      </c>
      <c r="O46" s="88" t="s">
        <v>225</v>
      </c>
      <c r="P46" s="99">
        <f>((2-(O46/$G$1))*1000)</f>
        <v>436.93062368605462</v>
      </c>
    </row>
    <row r="47" spans="1:16">
      <c r="A47" s="109">
        <v>31</v>
      </c>
      <c r="B47" s="94" t="s">
        <v>166</v>
      </c>
      <c r="C47" s="98" t="s">
        <v>217</v>
      </c>
      <c r="D47" s="98" t="s">
        <v>548</v>
      </c>
      <c r="E47" s="98" t="s">
        <v>549</v>
      </c>
      <c r="F47" s="98" t="s">
        <v>220</v>
      </c>
      <c r="G47" s="105" t="s">
        <v>200</v>
      </c>
      <c r="H47" s="105" t="s">
        <v>31</v>
      </c>
      <c r="I47" s="92" t="s">
        <v>148</v>
      </c>
      <c r="J47" s="92" t="s">
        <v>550</v>
      </c>
      <c r="K47" s="92"/>
      <c r="L47" s="110">
        <v>1</v>
      </c>
      <c r="M47" s="110"/>
      <c r="N47" s="92"/>
      <c r="O47" s="88" t="s">
        <v>550</v>
      </c>
      <c r="P47" s="99">
        <f>((2-(O47/$J$1))*1000)</f>
        <v>612.91585127201563</v>
      </c>
    </row>
    <row r="48" spans="1:16">
      <c r="A48" s="100">
        <v>51</v>
      </c>
      <c r="B48" s="101">
        <v>23</v>
      </c>
      <c r="C48" s="102" t="s">
        <v>816</v>
      </c>
      <c r="D48" s="102">
        <v>1989</v>
      </c>
      <c r="E48" s="102">
        <v>32</v>
      </c>
      <c r="F48" s="98"/>
      <c r="G48" s="92"/>
      <c r="H48" s="98"/>
      <c r="I48" s="92"/>
      <c r="J48" s="92"/>
      <c r="K48" s="92"/>
      <c r="L48" s="92"/>
      <c r="M48" s="92"/>
      <c r="N48" s="92"/>
      <c r="O48" s="103">
        <v>4.0926504629629636E-2</v>
      </c>
      <c r="P48" s="99">
        <f>((2-(O48/$D$1))*1000)</f>
        <v>349.95333644423687</v>
      </c>
    </row>
    <row r="49" spans="1:16">
      <c r="A49" s="93">
        <v>20</v>
      </c>
      <c r="B49" s="94">
        <v>606</v>
      </c>
      <c r="C49" s="95" t="s">
        <v>816</v>
      </c>
      <c r="D49" s="95" t="s">
        <v>12</v>
      </c>
      <c r="E49" s="97">
        <v>1989</v>
      </c>
      <c r="F49" s="97" t="s">
        <v>11</v>
      </c>
      <c r="G49" s="97" t="s">
        <v>1</v>
      </c>
      <c r="H49" s="97"/>
      <c r="I49" s="92"/>
      <c r="J49" s="92"/>
      <c r="K49" s="92"/>
      <c r="L49" s="92"/>
      <c r="M49" s="92"/>
      <c r="N49" s="92"/>
      <c r="O49" s="136">
        <v>2.6064814814814815E-2</v>
      </c>
      <c r="P49" s="99">
        <f>((2-(O49/$A$1))*1000)</f>
        <v>753.73547315993346</v>
      </c>
    </row>
    <row r="50" spans="1:16">
      <c r="A50" s="104">
        <v>16</v>
      </c>
      <c r="B50" s="94" t="s">
        <v>201</v>
      </c>
      <c r="C50" s="98" t="s">
        <v>202</v>
      </c>
      <c r="D50" s="98" t="s">
        <v>12</v>
      </c>
      <c r="E50" s="98" t="s">
        <v>161</v>
      </c>
      <c r="F50" s="98" t="s">
        <v>203</v>
      </c>
      <c r="G50" s="105" t="s">
        <v>178</v>
      </c>
      <c r="H50" s="106" t="s">
        <v>11</v>
      </c>
      <c r="I50" s="92" t="s">
        <v>148</v>
      </c>
      <c r="J50" s="92" t="s">
        <v>204</v>
      </c>
      <c r="K50" s="92" t="s">
        <v>205</v>
      </c>
      <c r="L50" s="92" t="s">
        <v>206</v>
      </c>
      <c r="M50" s="92" t="s">
        <v>207</v>
      </c>
      <c r="N50" s="92" t="s">
        <v>208</v>
      </c>
      <c r="O50" s="88" t="s">
        <v>208</v>
      </c>
      <c r="P50" s="99">
        <f>((2-(O50/$G$1))*1000)</f>
        <v>531.18430273300635</v>
      </c>
    </row>
    <row r="51" spans="1:16">
      <c r="A51" s="109">
        <v>51</v>
      </c>
      <c r="B51" s="94" t="s">
        <v>179</v>
      </c>
      <c r="C51" s="98" t="s">
        <v>202</v>
      </c>
      <c r="D51" s="98" t="s">
        <v>320</v>
      </c>
      <c r="E51" s="98" t="s">
        <v>161</v>
      </c>
      <c r="F51" s="98" t="s">
        <v>203</v>
      </c>
      <c r="G51" s="105" t="s">
        <v>178</v>
      </c>
      <c r="H51" s="105" t="s">
        <v>11</v>
      </c>
      <c r="I51" s="92" t="s">
        <v>148</v>
      </c>
      <c r="J51" s="92" t="s">
        <v>583</v>
      </c>
      <c r="K51" s="92"/>
      <c r="L51" s="110">
        <v>43</v>
      </c>
      <c r="M51" s="110"/>
      <c r="N51" s="92"/>
      <c r="O51" s="88" t="s">
        <v>583</v>
      </c>
      <c r="P51" s="99">
        <f>((2-(O51/$J$1))*1000)</f>
        <v>315.85127201565564</v>
      </c>
    </row>
    <row r="52" spans="1:16">
      <c r="A52" s="100">
        <v>50</v>
      </c>
      <c r="B52" s="101">
        <v>13</v>
      </c>
      <c r="C52" s="102" t="s">
        <v>820</v>
      </c>
      <c r="D52" s="102">
        <v>1984</v>
      </c>
      <c r="E52" s="102">
        <v>37</v>
      </c>
      <c r="F52" s="98"/>
      <c r="G52" s="92"/>
      <c r="H52" s="98"/>
      <c r="I52" s="98"/>
      <c r="J52" s="98"/>
      <c r="K52" s="92"/>
      <c r="L52" s="92"/>
      <c r="M52" s="92"/>
      <c r="N52" s="92"/>
      <c r="O52" s="103">
        <v>4.088099537037037E-2</v>
      </c>
      <c r="P52" s="99">
        <f>((2-(O52/$D$1))*1000)</f>
        <v>351.78814745683627</v>
      </c>
    </row>
    <row r="53" spans="1:16">
      <c r="A53" s="93">
        <v>59</v>
      </c>
      <c r="B53" s="94">
        <v>700</v>
      </c>
      <c r="C53" s="95" t="s">
        <v>820</v>
      </c>
      <c r="D53" s="95" t="s">
        <v>12</v>
      </c>
      <c r="E53" s="96">
        <v>30704</v>
      </c>
      <c r="F53" s="97" t="s">
        <v>11</v>
      </c>
      <c r="G53" s="97" t="s">
        <v>1</v>
      </c>
      <c r="H53" s="97"/>
      <c r="I53" s="92"/>
      <c r="J53" s="98"/>
      <c r="K53" s="92"/>
      <c r="L53" s="92"/>
      <c r="M53" s="92"/>
      <c r="N53" s="92"/>
      <c r="O53" s="86">
        <v>6.446759259259259E-2</v>
      </c>
      <c r="P53" s="92">
        <v>20</v>
      </c>
    </row>
    <row r="54" spans="1:16">
      <c r="A54" s="104">
        <v>25</v>
      </c>
      <c r="B54" s="94" t="s">
        <v>254</v>
      </c>
      <c r="C54" s="98" t="s">
        <v>255</v>
      </c>
      <c r="D54" s="98" t="s">
        <v>12</v>
      </c>
      <c r="E54" s="98" t="s">
        <v>161</v>
      </c>
      <c r="F54" s="98" t="s">
        <v>256</v>
      </c>
      <c r="G54" s="105" t="s">
        <v>193</v>
      </c>
      <c r="H54" s="106" t="s">
        <v>11</v>
      </c>
      <c r="I54" s="98" t="s">
        <v>148</v>
      </c>
      <c r="J54" s="98" t="s">
        <v>257</v>
      </c>
      <c r="K54" s="92" t="s">
        <v>258</v>
      </c>
      <c r="L54" s="92" t="s">
        <v>259</v>
      </c>
      <c r="M54" s="107" t="s">
        <v>260</v>
      </c>
      <c r="N54" s="92" t="s">
        <v>261</v>
      </c>
      <c r="O54" s="88" t="s">
        <v>261</v>
      </c>
      <c r="P54" s="99">
        <f>((2-(O54/$G$1))*1000)</f>
        <v>99.159074982480888</v>
      </c>
    </row>
    <row r="55" spans="1:16">
      <c r="A55" s="109">
        <v>52</v>
      </c>
      <c r="B55" s="94" t="s">
        <v>317</v>
      </c>
      <c r="C55" s="98" t="s">
        <v>255</v>
      </c>
      <c r="D55" s="98" t="s">
        <v>12</v>
      </c>
      <c r="E55" s="98" t="s">
        <v>161</v>
      </c>
      <c r="F55" s="98" t="s">
        <v>256</v>
      </c>
      <c r="G55" s="105" t="s">
        <v>193</v>
      </c>
      <c r="H55" s="105" t="s">
        <v>11</v>
      </c>
      <c r="I55" s="98" t="s">
        <v>148</v>
      </c>
      <c r="J55" s="98" t="s">
        <v>584</v>
      </c>
      <c r="K55" s="92"/>
      <c r="L55" s="110">
        <v>44</v>
      </c>
      <c r="M55" s="110"/>
      <c r="N55" s="92"/>
      <c r="O55" s="88" t="s">
        <v>584</v>
      </c>
      <c r="P55" s="99">
        <f>((2-(O55/$J$1))*1000)</f>
        <v>255.18590998043078</v>
      </c>
    </row>
    <row r="56" spans="1:16">
      <c r="A56" s="93">
        <v>40</v>
      </c>
      <c r="B56" s="94">
        <v>679</v>
      </c>
      <c r="C56" s="95" t="s">
        <v>571</v>
      </c>
      <c r="D56" s="95" t="s">
        <v>12</v>
      </c>
      <c r="E56" s="96">
        <v>40001</v>
      </c>
      <c r="F56" s="97" t="s">
        <v>5</v>
      </c>
      <c r="G56" s="97" t="s">
        <v>1</v>
      </c>
      <c r="H56" s="97"/>
      <c r="I56" s="92"/>
      <c r="J56" s="98"/>
      <c r="K56" s="92"/>
      <c r="L56" s="92"/>
      <c r="M56" s="92"/>
      <c r="N56" s="92"/>
      <c r="O56" s="86">
        <v>2.9687500000000002E-2</v>
      </c>
      <c r="P56" s="99">
        <f>((2-(O56/$A$1))*1000)</f>
        <v>580.52019922523516</v>
      </c>
    </row>
    <row r="57" spans="1:16">
      <c r="A57" s="109">
        <v>45</v>
      </c>
      <c r="B57" s="94" t="s">
        <v>471</v>
      </c>
      <c r="C57" s="98" t="s">
        <v>571</v>
      </c>
      <c r="D57" s="98" t="s">
        <v>320</v>
      </c>
      <c r="E57" s="98" t="s">
        <v>161</v>
      </c>
      <c r="F57" s="98" t="s">
        <v>246</v>
      </c>
      <c r="G57" s="105" t="s">
        <v>200</v>
      </c>
      <c r="H57" s="105" t="s">
        <v>31</v>
      </c>
      <c r="I57" s="98" t="s">
        <v>148</v>
      </c>
      <c r="J57" s="98" t="s">
        <v>572</v>
      </c>
      <c r="K57" s="92"/>
      <c r="L57" s="110">
        <v>2</v>
      </c>
      <c r="M57" s="110"/>
      <c r="N57" s="92"/>
      <c r="O57" s="88" t="s">
        <v>572</v>
      </c>
      <c r="P57" s="99">
        <f>((2-(O57/$J$1))*1000)</f>
        <v>508.80626223091974</v>
      </c>
    </row>
    <row r="58" spans="1:16">
      <c r="A58" s="100">
        <v>28</v>
      </c>
      <c r="B58" s="101">
        <v>61</v>
      </c>
      <c r="C58" s="102" t="s">
        <v>856</v>
      </c>
      <c r="D58" s="102">
        <v>2009</v>
      </c>
      <c r="E58" s="102">
        <v>11</v>
      </c>
      <c r="F58" s="98"/>
      <c r="G58" s="92"/>
      <c r="H58" s="98"/>
      <c r="I58" s="98"/>
      <c r="J58" s="98"/>
      <c r="K58" s="92"/>
      <c r="L58" s="92"/>
      <c r="M58" s="92"/>
      <c r="N58" s="92"/>
      <c r="O58" s="103">
        <v>3.495912037037037E-2</v>
      </c>
      <c r="P58" s="99">
        <f>((2-(O58/$D$1))*1000)</f>
        <v>590.54223051796555</v>
      </c>
    </row>
    <row r="59" spans="1:16">
      <c r="A59" s="104">
        <v>22</v>
      </c>
      <c r="B59" s="94" t="s">
        <v>244</v>
      </c>
      <c r="C59" s="98" t="s">
        <v>245</v>
      </c>
      <c r="D59" s="98" t="s">
        <v>12</v>
      </c>
      <c r="E59" s="98" t="s">
        <v>161</v>
      </c>
      <c r="F59" s="98" t="s">
        <v>246</v>
      </c>
      <c r="G59" s="105" t="s">
        <v>200</v>
      </c>
      <c r="H59" s="98" t="s">
        <v>31</v>
      </c>
      <c r="I59" s="98" t="s">
        <v>148</v>
      </c>
      <c r="J59" s="98" t="s">
        <v>247</v>
      </c>
      <c r="K59" s="92" t="s">
        <v>248</v>
      </c>
      <c r="L59" s="92" t="s">
        <v>249</v>
      </c>
      <c r="M59" s="92" t="s">
        <v>250</v>
      </c>
      <c r="N59" s="92" t="s">
        <v>251</v>
      </c>
      <c r="O59" s="88" t="s">
        <v>251</v>
      </c>
      <c r="P59" s="99">
        <f>((2-(O59/$G$1))*1000)</f>
        <v>386.47512263489813</v>
      </c>
    </row>
    <row r="60" spans="1:16">
      <c r="A60" s="112">
        <v>73</v>
      </c>
      <c r="B60" s="113">
        <v>491</v>
      </c>
      <c r="C60" s="95" t="s">
        <v>810</v>
      </c>
      <c r="D60" s="98" t="s">
        <v>12</v>
      </c>
      <c r="E60" s="105">
        <v>1983</v>
      </c>
      <c r="F60" s="105" t="s">
        <v>10</v>
      </c>
      <c r="G60" s="105" t="s">
        <v>1</v>
      </c>
      <c r="H60" s="98"/>
      <c r="I60" s="90">
        <v>2.0833333333333332E-2</v>
      </c>
      <c r="J60" s="90"/>
      <c r="K60" s="92"/>
      <c r="L60" s="92"/>
      <c r="M60" s="92"/>
      <c r="N60" s="92"/>
      <c r="O60" s="114">
        <v>0.1111111111111111</v>
      </c>
      <c r="P60" s="99">
        <v>20</v>
      </c>
    </row>
    <row r="61" spans="1:16">
      <c r="A61" s="140">
        <v>60</v>
      </c>
      <c r="B61" s="115">
        <v>216</v>
      </c>
      <c r="C61" s="98" t="s">
        <v>857</v>
      </c>
      <c r="D61" s="98">
        <v>1983</v>
      </c>
      <c r="E61" s="98">
        <v>37</v>
      </c>
      <c r="F61" s="98" t="s">
        <v>102</v>
      </c>
      <c r="G61" s="92"/>
      <c r="H61" s="98"/>
      <c r="I61" s="98"/>
      <c r="J61" s="98"/>
      <c r="K61" s="92"/>
      <c r="L61" s="92"/>
      <c r="M61" s="92"/>
      <c r="N61" s="92"/>
      <c r="O61" s="90">
        <v>9.8710115740740734E-2</v>
      </c>
      <c r="P61" s="99">
        <f>((2-(O61/$E$1))*1000)</f>
        <v>132.07197976776385</v>
      </c>
    </row>
    <row r="62" spans="1:16">
      <c r="A62" s="104">
        <v>14</v>
      </c>
      <c r="B62" s="94" t="s">
        <v>190</v>
      </c>
      <c r="C62" s="98" t="s">
        <v>191</v>
      </c>
      <c r="D62" s="98" t="s">
        <v>12</v>
      </c>
      <c r="E62" s="98" t="s">
        <v>161</v>
      </c>
      <c r="F62" s="98" t="s">
        <v>192</v>
      </c>
      <c r="G62" s="105" t="s">
        <v>193</v>
      </c>
      <c r="H62" s="106" t="s">
        <v>11</v>
      </c>
      <c r="I62" s="98" t="s">
        <v>148</v>
      </c>
      <c r="J62" s="98" t="s">
        <v>194</v>
      </c>
      <c r="K62" s="92" t="s">
        <v>195</v>
      </c>
      <c r="L62" s="92" t="s">
        <v>196</v>
      </c>
      <c r="M62" s="92" t="s">
        <v>197</v>
      </c>
      <c r="N62" s="92" t="s">
        <v>198</v>
      </c>
      <c r="O62" s="88" t="s">
        <v>198</v>
      </c>
      <c r="P62" s="99">
        <f>((2-(O62/$G$1))*1000)</f>
        <v>583.39173090399447</v>
      </c>
    </row>
    <row r="63" spans="1:16" s="18" customFormat="1" ht="15.75" customHeight="1">
      <c r="A63" s="127">
        <v>54</v>
      </c>
      <c r="B63" s="128" t="s">
        <v>190</v>
      </c>
      <c r="C63" s="125" t="s">
        <v>191</v>
      </c>
      <c r="D63" s="125" t="s">
        <v>161</v>
      </c>
      <c r="E63" s="125" t="s">
        <v>161</v>
      </c>
      <c r="F63" s="125" t="s">
        <v>192</v>
      </c>
      <c r="G63" s="129" t="s">
        <v>193</v>
      </c>
      <c r="H63" s="129" t="s">
        <v>11</v>
      </c>
      <c r="I63" s="125" t="s">
        <v>148</v>
      </c>
      <c r="J63" s="125" t="s">
        <v>587</v>
      </c>
      <c r="K63" s="141"/>
      <c r="L63" s="129">
        <v>46</v>
      </c>
      <c r="M63" s="129"/>
      <c r="N63" s="125"/>
      <c r="O63" s="91" t="s">
        <v>587</v>
      </c>
      <c r="P63" s="99">
        <f>((2-(O63/$J$1))*1000)</f>
        <v>208.2191780821916</v>
      </c>
    </row>
    <row r="64" spans="1:16" s="18" customFormat="1" ht="15.75" customHeight="1">
      <c r="A64" s="132">
        <v>52</v>
      </c>
      <c r="B64" s="128">
        <v>682</v>
      </c>
      <c r="C64" s="133" t="s">
        <v>817</v>
      </c>
      <c r="D64" s="133" t="s">
        <v>12</v>
      </c>
      <c r="E64" s="134" t="s">
        <v>63</v>
      </c>
      <c r="F64" s="134" t="s">
        <v>13</v>
      </c>
      <c r="G64" s="134" t="s">
        <v>1</v>
      </c>
      <c r="H64" s="134"/>
      <c r="I64" s="141"/>
      <c r="J64" s="125"/>
      <c r="K64" s="125"/>
      <c r="L64" s="125"/>
      <c r="M64" s="125"/>
      <c r="N64" s="125"/>
      <c r="O64" s="142">
        <v>3.8379629629629632E-2</v>
      </c>
      <c r="P64" s="99">
        <f>((2-(O64/$A$1))*1000)</f>
        <v>164.91422246817899</v>
      </c>
    </row>
    <row r="65" spans="1:16" s="18" customFormat="1" ht="15.75" customHeight="1">
      <c r="A65" s="122">
        <v>32</v>
      </c>
      <c r="B65" s="123">
        <v>57</v>
      </c>
      <c r="C65" s="124" t="s">
        <v>858</v>
      </c>
      <c r="D65" s="124">
        <v>1950</v>
      </c>
      <c r="E65" s="124">
        <v>71</v>
      </c>
      <c r="F65" s="125"/>
      <c r="G65" s="141"/>
      <c r="H65" s="125"/>
      <c r="I65" s="125"/>
      <c r="J65" s="125"/>
      <c r="K65" s="125"/>
      <c r="L65" s="125"/>
      <c r="M65" s="125"/>
      <c r="N65" s="125"/>
      <c r="O65" s="89">
        <v>3.6122106481481481E-2</v>
      </c>
      <c r="P65" s="99">
        <f>((2-(O65/$D$1))*1000)</f>
        <v>543.65375641623893</v>
      </c>
    </row>
    <row r="66" spans="1:16" s="18" customFormat="1" ht="15.75" customHeight="1">
      <c r="A66" s="127">
        <v>35</v>
      </c>
      <c r="B66" s="128" t="s">
        <v>552</v>
      </c>
      <c r="C66" s="125" t="s">
        <v>553</v>
      </c>
      <c r="D66" s="125" t="s">
        <v>4</v>
      </c>
      <c r="E66" s="125" t="s">
        <v>161</v>
      </c>
      <c r="F66" s="125" t="s">
        <v>554</v>
      </c>
      <c r="G66" s="129" t="s">
        <v>162</v>
      </c>
      <c r="H66" s="129" t="s">
        <v>11</v>
      </c>
      <c r="I66" s="125" t="s">
        <v>148</v>
      </c>
      <c r="J66" s="125" t="s">
        <v>555</v>
      </c>
      <c r="K66" s="141"/>
      <c r="L66" s="129">
        <v>28</v>
      </c>
      <c r="M66" s="129"/>
      <c r="N66" s="125"/>
      <c r="O66" s="91" t="s">
        <v>555</v>
      </c>
      <c r="P66" s="99">
        <f>((2-(O66/$J$1))*1000)</f>
        <v>578.86497064579248</v>
      </c>
    </row>
    <row r="67" spans="1:16" s="18" customFormat="1" ht="15.75" customHeight="1">
      <c r="A67" s="143">
        <v>44</v>
      </c>
      <c r="B67" s="131">
        <v>444</v>
      </c>
      <c r="C67" s="133" t="s">
        <v>803</v>
      </c>
      <c r="D67" s="125" t="s">
        <v>4</v>
      </c>
      <c r="E67" s="129">
        <v>1979</v>
      </c>
      <c r="F67" s="129" t="s">
        <v>7</v>
      </c>
      <c r="G67" s="129" t="s">
        <v>1</v>
      </c>
      <c r="H67" s="125"/>
      <c r="I67" s="91">
        <v>2.0833333333333332E-2</v>
      </c>
      <c r="J67" s="91">
        <v>9.8784722222222232E-2</v>
      </c>
      <c r="K67" s="141"/>
      <c r="L67" s="125"/>
      <c r="M67" s="125"/>
      <c r="N67" s="125"/>
      <c r="O67" s="144">
        <f>J67-I67</f>
        <v>7.7951388888888903E-2</v>
      </c>
      <c r="P67" s="99">
        <f>((2-(O67/$B$1))*1000)</f>
        <v>565.49520766773128</v>
      </c>
    </row>
    <row r="68" spans="1:16" s="18" customFormat="1" ht="15.75" customHeight="1">
      <c r="A68" s="122">
        <v>38</v>
      </c>
      <c r="B68" s="123">
        <v>49</v>
      </c>
      <c r="C68" s="124" t="s">
        <v>860</v>
      </c>
      <c r="D68" s="124">
        <v>1979</v>
      </c>
      <c r="E68" s="124">
        <v>42</v>
      </c>
      <c r="F68" s="125"/>
      <c r="G68" s="141"/>
      <c r="H68" s="125"/>
      <c r="I68" s="125"/>
      <c r="J68" s="125"/>
      <c r="K68" s="125"/>
      <c r="L68" s="125"/>
      <c r="M68" s="125"/>
      <c r="N68" s="125"/>
      <c r="O68" s="89">
        <v>3.7471608796296296E-2</v>
      </c>
      <c r="P68" s="99">
        <f>((2-(O68/$D$1))*1000)</f>
        <v>489.24545030331302</v>
      </c>
    </row>
    <row r="69" spans="1:16" s="18" customFormat="1" ht="15.75" customHeight="1">
      <c r="A69" s="132">
        <v>5</v>
      </c>
      <c r="B69" s="128">
        <v>666</v>
      </c>
      <c r="C69" s="133" t="s">
        <v>812</v>
      </c>
      <c r="D69" s="133" t="s">
        <v>4</v>
      </c>
      <c r="E69" s="134">
        <v>2006</v>
      </c>
      <c r="F69" s="134" t="s">
        <v>10</v>
      </c>
      <c r="G69" s="134" t="s">
        <v>1</v>
      </c>
      <c r="H69" s="134" t="s">
        <v>57</v>
      </c>
      <c r="I69" s="141"/>
      <c r="J69" s="125"/>
      <c r="K69" s="125"/>
      <c r="L69" s="125"/>
      <c r="M69" s="125"/>
      <c r="N69" s="125"/>
      <c r="O69" s="142">
        <v>2.2141203703703705E-2</v>
      </c>
      <c r="P69" s="99">
        <f>((2-(O69/$A$1))*1000)</f>
        <v>941.3392363032649</v>
      </c>
    </row>
    <row r="70" spans="1:16" s="18" customFormat="1" ht="15.75" customHeight="1">
      <c r="A70" s="122">
        <v>8</v>
      </c>
      <c r="B70" s="123">
        <v>50</v>
      </c>
      <c r="C70" s="124" t="s">
        <v>861</v>
      </c>
      <c r="D70" s="124">
        <v>2006</v>
      </c>
      <c r="E70" s="124">
        <v>14</v>
      </c>
      <c r="F70" s="125"/>
      <c r="G70" s="141"/>
      <c r="H70" s="125"/>
      <c r="I70" s="125"/>
      <c r="J70" s="125"/>
      <c r="K70" s="125"/>
      <c r="L70" s="125"/>
      <c r="M70" s="125"/>
      <c r="N70" s="125"/>
      <c r="O70" s="89">
        <v>3.1393807870370376E-2</v>
      </c>
      <c r="P70" s="99">
        <f>((2-(O70/$D$1))*1000)</f>
        <v>734.28604759682673</v>
      </c>
    </row>
    <row r="71" spans="1:16" s="18" customFormat="1" ht="15.75" customHeight="1">
      <c r="A71" s="127">
        <v>20</v>
      </c>
      <c r="B71" s="128" t="s">
        <v>529</v>
      </c>
      <c r="C71" s="125" t="s">
        <v>530</v>
      </c>
      <c r="D71" s="125" t="s">
        <v>4</v>
      </c>
      <c r="E71" s="125" t="s">
        <v>161</v>
      </c>
      <c r="F71" s="125" t="s">
        <v>531</v>
      </c>
      <c r="G71" s="129" t="s">
        <v>150</v>
      </c>
      <c r="H71" s="129" t="s">
        <v>10</v>
      </c>
      <c r="I71" s="125" t="s">
        <v>148</v>
      </c>
      <c r="J71" s="125" t="s">
        <v>532</v>
      </c>
      <c r="K71" s="141"/>
      <c r="L71" s="129">
        <v>3</v>
      </c>
      <c r="M71" s="129"/>
      <c r="N71" s="125"/>
      <c r="O71" s="91" t="s">
        <v>532</v>
      </c>
      <c r="P71" s="99">
        <f>((2-(O71/$J$1))*1000)</f>
        <v>707.2407045009785</v>
      </c>
    </row>
    <row r="72" spans="1:16" s="18" customFormat="1" ht="15.75" customHeight="1">
      <c r="A72" s="132">
        <v>44</v>
      </c>
      <c r="B72" s="128">
        <v>713</v>
      </c>
      <c r="C72" s="133" t="s">
        <v>62</v>
      </c>
      <c r="D72" s="133" t="s">
        <v>12</v>
      </c>
      <c r="E72" s="134">
        <v>2009</v>
      </c>
      <c r="F72" s="134" t="s">
        <v>5</v>
      </c>
      <c r="G72" s="134" t="s">
        <v>1</v>
      </c>
      <c r="H72" s="134"/>
      <c r="I72" s="141"/>
      <c r="J72" s="125"/>
      <c r="K72" s="125"/>
      <c r="L72" s="125"/>
      <c r="M72" s="125"/>
      <c r="N72" s="125"/>
      <c r="O72" s="142">
        <v>3.1782407407407405E-2</v>
      </c>
      <c r="P72" s="99">
        <f>((2-(O72/$A$1))*1000)</f>
        <v>480.35417819590486</v>
      </c>
    </row>
    <row r="73" spans="1:16" s="18" customFormat="1" ht="15.75" customHeight="1">
      <c r="A73" s="127">
        <v>17</v>
      </c>
      <c r="B73" s="128" t="s">
        <v>149</v>
      </c>
      <c r="C73" s="125" t="s">
        <v>525</v>
      </c>
      <c r="D73" s="125" t="s">
        <v>320</v>
      </c>
      <c r="E73" s="125" t="s">
        <v>526</v>
      </c>
      <c r="F73" s="125" t="s">
        <v>527</v>
      </c>
      <c r="G73" s="129" t="s">
        <v>167</v>
      </c>
      <c r="H73" s="129" t="s">
        <v>5</v>
      </c>
      <c r="I73" s="125" t="s">
        <v>148</v>
      </c>
      <c r="J73" s="125" t="s">
        <v>528</v>
      </c>
      <c r="K73" s="141"/>
      <c r="L73" s="129">
        <v>1</v>
      </c>
      <c r="M73" s="129"/>
      <c r="N73" s="125"/>
      <c r="O73" s="91" t="s">
        <v>528</v>
      </c>
      <c r="P73" s="99">
        <f>((2-(O73/$J$1))*1000)</f>
        <v>731.50684931506851</v>
      </c>
    </row>
    <row r="74" spans="1:16" s="18" customFormat="1" ht="15.75" customHeight="1">
      <c r="A74" s="132">
        <v>55</v>
      </c>
      <c r="B74" s="128">
        <v>624</v>
      </c>
      <c r="C74" s="133" t="s">
        <v>65</v>
      </c>
      <c r="D74" s="133" t="s">
        <v>4</v>
      </c>
      <c r="E74" s="145">
        <v>16189</v>
      </c>
      <c r="F74" s="134" t="s">
        <v>13</v>
      </c>
      <c r="G74" s="134" t="s">
        <v>1</v>
      </c>
      <c r="H74" s="134" t="s">
        <v>2</v>
      </c>
      <c r="I74" s="141"/>
      <c r="J74" s="125"/>
      <c r="K74" s="125"/>
      <c r="L74" s="125"/>
      <c r="M74" s="125"/>
      <c r="N74" s="125"/>
      <c r="O74" s="142">
        <v>4.6238425925925926E-2</v>
      </c>
      <c r="P74" s="99">
        <v>20</v>
      </c>
    </row>
    <row r="75" spans="1:16">
      <c r="A75" s="122">
        <v>60</v>
      </c>
      <c r="B75" s="123">
        <v>100</v>
      </c>
      <c r="C75" s="124" t="s">
        <v>862</v>
      </c>
      <c r="D75" s="124">
        <v>1944</v>
      </c>
      <c r="E75" s="124">
        <v>76</v>
      </c>
      <c r="F75" s="125"/>
      <c r="G75" s="92"/>
      <c r="H75" s="125"/>
      <c r="I75" s="125"/>
      <c r="J75" s="125"/>
      <c r="K75" s="125"/>
      <c r="L75" s="125"/>
      <c r="M75" s="125"/>
      <c r="N75" s="125"/>
      <c r="O75" s="89">
        <v>6.6539108796296306E-2</v>
      </c>
      <c r="P75" s="99">
        <v>20</v>
      </c>
    </row>
    <row r="76" spans="1:16">
      <c r="A76" s="93">
        <v>57</v>
      </c>
      <c r="B76" s="94">
        <v>702</v>
      </c>
      <c r="C76" s="95" t="s">
        <v>819</v>
      </c>
      <c r="D76" s="95" t="s">
        <v>12</v>
      </c>
      <c r="E76" s="97">
        <v>1991</v>
      </c>
      <c r="F76" s="97" t="s">
        <v>11</v>
      </c>
      <c r="G76" s="97" t="s">
        <v>1</v>
      </c>
      <c r="H76" s="97" t="s">
        <v>66</v>
      </c>
      <c r="I76" s="92"/>
      <c r="J76" s="98"/>
      <c r="K76" s="98"/>
      <c r="L76" s="98"/>
      <c r="M76" s="92"/>
      <c r="N76" s="92"/>
      <c r="O76" s="86">
        <v>5.9027777777777783E-2</v>
      </c>
      <c r="P76" s="99">
        <v>20</v>
      </c>
    </row>
    <row r="77" spans="1:16">
      <c r="A77" s="140">
        <v>43</v>
      </c>
      <c r="B77" s="115">
        <v>282</v>
      </c>
      <c r="C77" s="98" t="s">
        <v>864</v>
      </c>
      <c r="D77" s="98">
        <v>1991</v>
      </c>
      <c r="E77" s="98">
        <v>29</v>
      </c>
      <c r="F77" s="98" t="s">
        <v>96</v>
      </c>
      <c r="G77" s="92"/>
      <c r="H77" s="98"/>
      <c r="I77" s="98"/>
      <c r="J77" s="98"/>
      <c r="K77" s="98"/>
      <c r="L77" s="98"/>
      <c r="M77" s="92"/>
      <c r="N77" s="92"/>
      <c r="O77" s="90">
        <v>8.0254212962962965E-2</v>
      </c>
      <c r="P77" s="99">
        <f>((2-(O77/$E$1))*1000)</f>
        <v>481.31985247656297</v>
      </c>
    </row>
    <row r="78" spans="1:16">
      <c r="A78" s="104">
        <v>19</v>
      </c>
      <c r="B78" s="94" t="s">
        <v>154</v>
      </c>
      <c r="C78" s="98" t="s">
        <v>226</v>
      </c>
      <c r="D78" s="98" t="s">
        <v>12</v>
      </c>
      <c r="E78" s="98" t="s">
        <v>66</v>
      </c>
      <c r="F78" s="98" t="s">
        <v>227</v>
      </c>
      <c r="G78" s="105" t="s">
        <v>177</v>
      </c>
      <c r="H78" s="98" t="s">
        <v>11</v>
      </c>
      <c r="I78" s="98" t="s">
        <v>148</v>
      </c>
      <c r="J78" s="98" t="s">
        <v>228</v>
      </c>
      <c r="K78" s="98" t="s">
        <v>229</v>
      </c>
      <c r="L78" s="98" t="s">
        <v>230</v>
      </c>
      <c r="M78" s="92" t="s">
        <v>231</v>
      </c>
      <c r="N78" s="92" t="s">
        <v>232</v>
      </c>
      <c r="O78" s="88" t="s">
        <v>232</v>
      </c>
      <c r="P78" s="99">
        <f>((2-(O78/$G$1))*1000)</f>
        <v>435.52908199018913</v>
      </c>
    </row>
    <row r="79" spans="1:16">
      <c r="A79" s="109">
        <v>48</v>
      </c>
      <c r="B79" s="94" t="s">
        <v>164</v>
      </c>
      <c r="C79" s="98" t="s">
        <v>226</v>
      </c>
      <c r="D79" s="98" t="s">
        <v>12</v>
      </c>
      <c r="E79" s="98" t="s">
        <v>577</v>
      </c>
      <c r="F79" s="98" t="s">
        <v>227</v>
      </c>
      <c r="G79" s="105" t="s">
        <v>177</v>
      </c>
      <c r="H79" s="105" t="s">
        <v>11</v>
      </c>
      <c r="I79" s="98" t="s">
        <v>148</v>
      </c>
      <c r="J79" s="98" t="s">
        <v>578</v>
      </c>
      <c r="K79" s="92"/>
      <c r="L79" s="105">
        <v>40</v>
      </c>
      <c r="M79" s="111"/>
      <c r="N79" s="107"/>
      <c r="O79" s="90" t="s">
        <v>578</v>
      </c>
      <c r="P79" s="99">
        <f>((2-(O79/$J$1))*1000)</f>
        <v>469.66731898238766</v>
      </c>
    </row>
    <row r="80" spans="1:16">
      <c r="A80" s="112">
        <v>62</v>
      </c>
      <c r="B80" s="113">
        <v>406</v>
      </c>
      <c r="C80" s="95" t="s">
        <v>806</v>
      </c>
      <c r="D80" s="98" t="s">
        <v>12</v>
      </c>
      <c r="E80" s="146">
        <v>38764</v>
      </c>
      <c r="F80" s="105" t="s">
        <v>5</v>
      </c>
      <c r="G80" s="105" t="s">
        <v>1</v>
      </c>
      <c r="H80" s="98"/>
      <c r="I80" s="90">
        <v>2.0833333333333332E-2</v>
      </c>
      <c r="J80" s="90">
        <v>0.11099537037037037</v>
      </c>
      <c r="K80" s="92"/>
      <c r="L80" s="98"/>
      <c r="M80" s="92"/>
      <c r="N80" s="92"/>
      <c r="O80" s="87">
        <f>J80-I80</f>
        <v>9.0162037037037041E-2</v>
      </c>
      <c r="P80" s="99">
        <f>((2-(O80/$B$1))*1000)</f>
        <v>340.78807241746546</v>
      </c>
    </row>
    <row r="81" spans="1:16">
      <c r="A81" s="100">
        <v>49</v>
      </c>
      <c r="B81" s="101">
        <v>58</v>
      </c>
      <c r="C81" s="102" t="s">
        <v>866</v>
      </c>
      <c r="D81" s="102">
        <v>2006</v>
      </c>
      <c r="E81" s="102">
        <v>15</v>
      </c>
      <c r="F81" s="98"/>
      <c r="G81" s="92"/>
      <c r="H81" s="98"/>
      <c r="I81" s="98"/>
      <c r="J81" s="98"/>
      <c r="K81" s="98"/>
      <c r="L81" s="98"/>
      <c r="M81" s="92"/>
      <c r="N81" s="92"/>
      <c r="O81" s="103">
        <v>3.9822164351851853E-2</v>
      </c>
      <c r="P81" s="99">
        <f>((2-(O81/$D$1))*1000)</f>
        <v>394.47736817545496</v>
      </c>
    </row>
    <row r="82" spans="1:16">
      <c r="A82" s="109">
        <v>38</v>
      </c>
      <c r="B82" s="94" t="s">
        <v>557</v>
      </c>
      <c r="C82" s="98" t="s">
        <v>558</v>
      </c>
      <c r="D82" s="98" t="s">
        <v>12</v>
      </c>
      <c r="E82" s="98" t="s">
        <v>551</v>
      </c>
      <c r="F82" s="98" t="s">
        <v>559</v>
      </c>
      <c r="G82" s="105" t="s">
        <v>162</v>
      </c>
      <c r="H82" s="105" t="s">
        <v>11</v>
      </c>
      <c r="I82" s="98" t="s">
        <v>148</v>
      </c>
      <c r="J82" s="98" t="s">
        <v>560</v>
      </c>
      <c r="K82" s="92"/>
      <c r="L82" s="105">
        <v>31</v>
      </c>
      <c r="M82" s="110"/>
      <c r="N82" s="107"/>
      <c r="O82" s="90" t="s">
        <v>560</v>
      </c>
      <c r="P82" s="99">
        <f>((2-(O82/$J$1))*1000)</f>
        <v>567.90606653620364</v>
      </c>
    </row>
    <row r="83" spans="1:16">
      <c r="A83" s="100">
        <v>39</v>
      </c>
      <c r="B83" s="101">
        <v>101</v>
      </c>
      <c r="C83" s="102" t="s">
        <v>869</v>
      </c>
      <c r="D83" s="102">
        <v>1979</v>
      </c>
      <c r="E83" s="102">
        <v>42</v>
      </c>
      <c r="F83" s="98"/>
      <c r="G83" s="92"/>
      <c r="H83" s="98"/>
      <c r="I83" s="98"/>
      <c r="J83" s="98"/>
      <c r="K83" s="98"/>
      <c r="L83" s="98"/>
      <c r="M83" s="92"/>
      <c r="N83" s="92"/>
      <c r="O83" s="103">
        <v>3.7519999999999998E-2</v>
      </c>
      <c r="P83" s="99">
        <f>((2-(O83/$D$1))*1000)</f>
        <v>487.29444703686431</v>
      </c>
    </row>
    <row r="84" spans="1:16">
      <c r="A84" s="109">
        <v>47</v>
      </c>
      <c r="B84" s="94" t="s">
        <v>357</v>
      </c>
      <c r="C84" s="98" t="s">
        <v>573</v>
      </c>
      <c r="D84" s="98" t="s">
        <v>4</v>
      </c>
      <c r="E84" s="98" t="s">
        <v>574</v>
      </c>
      <c r="F84" s="98" t="s">
        <v>575</v>
      </c>
      <c r="G84" s="105" t="s">
        <v>178</v>
      </c>
      <c r="H84" s="105" t="s">
        <v>11</v>
      </c>
      <c r="I84" s="98" t="s">
        <v>148</v>
      </c>
      <c r="J84" s="98" t="s">
        <v>576</v>
      </c>
      <c r="K84" s="92"/>
      <c r="L84" s="105">
        <v>39</v>
      </c>
      <c r="M84" s="105"/>
      <c r="N84" s="92"/>
      <c r="O84" s="90" t="s">
        <v>576</v>
      </c>
      <c r="P84" s="99">
        <f>((2-(O84/$J$1))*1000)</f>
        <v>492.36790606653602</v>
      </c>
    </row>
    <row r="85" spans="1:16">
      <c r="A85" s="100">
        <v>19</v>
      </c>
      <c r="B85" s="101">
        <v>64</v>
      </c>
      <c r="C85" s="102" t="s">
        <v>875</v>
      </c>
      <c r="D85" s="102">
        <v>1988</v>
      </c>
      <c r="E85" s="102">
        <v>32</v>
      </c>
      <c r="F85" s="98"/>
      <c r="G85" s="92"/>
      <c r="H85" s="98"/>
      <c r="I85" s="98"/>
      <c r="J85" s="98"/>
      <c r="K85" s="98"/>
      <c r="L85" s="98"/>
      <c r="M85" s="98"/>
      <c r="N85" s="98"/>
      <c r="O85" s="103">
        <v>3.3462824074074075E-2</v>
      </c>
      <c r="P85" s="99">
        <f t="shared" ref="P85:P86" si="3">((2-(O85/$D$1))*1000)</f>
        <v>650.86887540830605</v>
      </c>
    </row>
    <row r="86" spans="1:16">
      <c r="A86" s="100">
        <v>40</v>
      </c>
      <c r="B86" s="101">
        <v>59</v>
      </c>
      <c r="C86" s="102" t="s">
        <v>876</v>
      </c>
      <c r="D86" s="102">
        <v>1987</v>
      </c>
      <c r="E86" s="102">
        <v>33</v>
      </c>
      <c r="F86" s="98"/>
      <c r="G86" s="92"/>
      <c r="H86" s="98"/>
      <c r="I86" s="98"/>
      <c r="J86" s="98"/>
      <c r="K86" s="98"/>
      <c r="L86" s="98"/>
      <c r="M86" s="98"/>
      <c r="N86" s="98"/>
      <c r="O86" s="103">
        <v>3.7567569444444442E-2</v>
      </c>
      <c r="P86" s="99">
        <f t="shared" si="3"/>
        <v>485.3765748950072</v>
      </c>
    </row>
    <row r="87" spans="1:16">
      <c r="A87" s="109">
        <v>55</v>
      </c>
      <c r="B87" s="94" t="s">
        <v>389</v>
      </c>
      <c r="C87" s="98" t="s">
        <v>588</v>
      </c>
      <c r="D87" s="98" t="s">
        <v>388</v>
      </c>
      <c r="E87" s="98" t="s">
        <v>161</v>
      </c>
      <c r="F87" s="98" t="s">
        <v>589</v>
      </c>
      <c r="G87" s="105" t="s">
        <v>184</v>
      </c>
      <c r="H87" s="105" t="s">
        <v>11</v>
      </c>
      <c r="I87" s="98" t="s">
        <v>148</v>
      </c>
      <c r="J87" s="98" t="s">
        <v>590</v>
      </c>
      <c r="K87" s="92"/>
      <c r="L87" s="105">
        <v>47</v>
      </c>
      <c r="M87" s="105"/>
      <c r="N87" s="98"/>
      <c r="O87" s="90" t="s">
        <v>590</v>
      </c>
      <c r="P87" s="99">
        <f>((2-(O87/$J$1))*1000)</f>
        <v>197.26027397260282</v>
      </c>
    </row>
    <row r="88" spans="1:16">
      <c r="A88" s="100">
        <v>4</v>
      </c>
      <c r="B88" s="101">
        <v>22</v>
      </c>
      <c r="C88" s="102" t="s">
        <v>811</v>
      </c>
      <c r="D88" s="102">
        <v>1993</v>
      </c>
      <c r="E88" s="102">
        <v>28</v>
      </c>
      <c r="F88" s="98"/>
      <c r="G88" s="92"/>
      <c r="H88" s="98"/>
      <c r="I88" s="98"/>
      <c r="J88" s="98"/>
      <c r="K88" s="98"/>
      <c r="L88" s="98"/>
      <c r="M88" s="98"/>
      <c r="N88" s="98"/>
      <c r="O88" s="103">
        <v>2.6851770833333333E-2</v>
      </c>
      <c r="P88" s="99">
        <f>((2-(O88/$D$1))*1000)</f>
        <v>917.40877274848344</v>
      </c>
    </row>
    <row r="89" spans="1:16">
      <c r="A89" s="93">
        <v>4</v>
      </c>
      <c r="B89" s="94">
        <v>701</v>
      </c>
      <c r="C89" s="95" t="s">
        <v>811</v>
      </c>
      <c r="D89" s="95" t="s">
        <v>55</v>
      </c>
      <c r="E89" s="96">
        <v>34040</v>
      </c>
      <c r="F89" s="97" t="s">
        <v>11</v>
      </c>
      <c r="G89" s="97" t="s">
        <v>1</v>
      </c>
      <c r="H89" s="97" t="s">
        <v>56</v>
      </c>
      <c r="I89" s="92"/>
      <c r="J89" s="98"/>
      <c r="K89" s="98"/>
      <c r="L89" s="98"/>
      <c r="M89" s="98"/>
      <c r="N89" s="98"/>
      <c r="O89" s="86">
        <v>2.1759259259259259E-2</v>
      </c>
      <c r="P89" s="99">
        <f>((2-(O89/$A$1))*1000)</f>
        <v>959.60154952960704</v>
      </c>
    </row>
    <row r="90" spans="1:16">
      <c r="A90" s="104">
        <v>8</v>
      </c>
      <c r="B90" s="94" t="s">
        <v>167</v>
      </c>
      <c r="C90" s="98" t="s">
        <v>168</v>
      </c>
      <c r="D90" s="98" t="s">
        <v>169</v>
      </c>
      <c r="E90" s="98" t="s">
        <v>56</v>
      </c>
      <c r="F90" s="98" t="s">
        <v>170</v>
      </c>
      <c r="G90" s="105" t="s">
        <v>171</v>
      </c>
      <c r="H90" s="106" t="s">
        <v>11</v>
      </c>
      <c r="I90" s="98" t="s">
        <v>148</v>
      </c>
      <c r="J90" s="98" t="s">
        <v>172</v>
      </c>
      <c r="K90" s="98" t="s">
        <v>173</v>
      </c>
      <c r="L90" s="98" t="s">
        <v>174</v>
      </c>
      <c r="M90" s="98" t="s">
        <v>175</v>
      </c>
      <c r="N90" s="98" t="s">
        <v>176</v>
      </c>
      <c r="O90" s="88" t="s">
        <v>176</v>
      </c>
      <c r="P90" s="99">
        <f>((2-(O90/$G$1))*1000)</f>
        <v>805.88647512263492</v>
      </c>
    </row>
    <row r="91" spans="1:16">
      <c r="A91" s="109">
        <v>3</v>
      </c>
      <c r="B91" s="94" t="s">
        <v>252</v>
      </c>
      <c r="C91" s="98" t="s">
        <v>168</v>
      </c>
      <c r="D91" s="98" t="s">
        <v>507</v>
      </c>
      <c r="E91" s="98" t="s">
        <v>56</v>
      </c>
      <c r="F91" s="98" t="s">
        <v>508</v>
      </c>
      <c r="G91" s="105" t="s">
        <v>171</v>
      </c>
      <c r="H91" s="105" t="s">
        <v>11</v>
      </c>
      <c r="I91" s="98" t="s">
        <v>148</v>
      </c>
      <c r="J91" s="98" t="s">
        <v>509</v>
      </c>
      <c r="K91" s="92"/>
      <c r="L91" s="105">
        <v>3</v>
      </c>
      <c r="M91" s="105"/>
      <c r="N91" s="98"/>
      <c r="O91" s="90" t="s">
        <v>509</v>
      </c>
      <c r="P91" s="99">
        <f>((2-(O91/$J$1))*1000)</f>
        <v>974.95107632093948</v>
      </c>
    </row>
    <row r="92" spans="1:16">
      <c r="A92" s="92"/>
      <c r="B92" s="92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88"/>
      <c r="P92" s="92"/>
    </row>
    <row r="93" spans="1:16">
      <c r="A93" s="92"/>
      <c r="B93" s="92"/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88"/>
      <c r="P93" s="92"/>
    </row>
    <row r="94" spans="1:16">
      <c r="A94" s="92"/>
      <c r="B94" s="92"/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88"/>
      <c r="P94" s="92"/>
    </row>
    <row r="95" spans="1:16">
      <c r="A95" s="92"/>
      <c r="B95" s="92"/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88"/>
      <c r="P95" s="92"/>
    </row>
    <row r="96" spans="1:16">
      <c r="A96" s="140">
        <v>3</v>
      </c>
      <c r="B96" s="115">
        <v>209</v>
      </c>
      <c r="C96" s="98" t="s">
        <v>822</v>
      </c>
      <c r="D96" s="98">
        <v>1985</v>
      </c>
      <c r="E96" s="98">
        <v>36</v>
      </c>
      <c r="F96" s="98" t="s">
        <v>71</v>
      </c>
      <c r="G96" s="92"/>
      <c r="H96" s="98"/>
      <c r="I96" s="98"/>
      <c r="J96" s="98"/>
      <c r="K96" s="92"/>
      <c r="L96" s="92"/>
      <c r="M96" s="92"/>
      <c r="N96" s="92"/>
      <c r="O96" s="90">
        <v>6.1840277777777779E-2</v>
      </c>
      <c r="P96" s="99">
        <f>((2-(O96/$E$1))*1000)</f>
        <v>829.77355691236301</v>
      </c>
    </row>
    <row r="97" spans="1:16">
      <c r="A97" s="112">
        <v>14</v>
      </c>
      <c r="B97" s="113">
        <v>465</v>
      </c>
      <c r="C97" s="95" t="s">
        <v>799</v>
      </c>
      <c r="D97" s="98" t="s">
        <v>33</v>
      </c>
      <c r="E97" s="105">
        <v>1985</v>
      </c>
      <c r="F97" s="105" t="s">
        <v>10</v>
      </c>
      <c r="G97" s="105" t="s">
        <v>1</v>
      </c>
      <c r="H97" s="98" t="s">
        <v>34</v>
      </c>
      <c r="I97" s="90">
        <v>2.0833333333333332E-2</v>
      </c>
      <c r="J97" s="90">
        <v>8.4803240740740748E-2</v>
      </c>
      <c r="K97" s="92"/>
      <c r="L97" s="92"/>
      <c r="M97" s="92"/>
      <c r="N97" s="92"/>
      <c r="O97" s="114">
        <f>J97-I97</f>
        <v>6.396990740740742E-2</v>
      </c>
      <c r="P97" s="99">
        <f>((2-(O97/$B$1))*1000)</f>
        <v>822.79020234291784</v>
      </c>
    </row>
    <row r="98" spans="1:16">
      <c r="A98" s="104">
        <v>3</v>
      </c>
      <c r="B98" s="113" t="s">
        <v>328</v>
      </c>
      <c r="C98" s="98" t="s">
        <v>329</v>
      </c>
      <c r="D98" s="98" t="s">
        <v>330</v>
      </c>
      <c r="E98" s="98" t="s">
        <v>34</v>
      </c>
      <c r="F98" s="98" t="s">
        <v>331</v>
      </c>
      <c r="G98" s="105" t="s">
        <v>264</v>
      </c>
      <c r="H98" s="98" t="s">
        <v>10</v>
      </c>
      <c r="I98" s="98" t="s">
        <v>148</v>
      </c>
      <c r="J98" s="98" t="s">
        <v>332</v>
      </c>
      <c r="K98" s="92" t="s">
        <v>333</v>
      </c>
      <c r="L98" s="92" t="s">
        <v>334</v>
      </c>
      <c r="M98" s="92" t="s">
        <v>335</v>
      </c>
      <c r="N98" s="92" t="s">
        <v>336</v>
      </c>
      <c r="O98" s="88" t="s">
        <v>336</v>
      </c>
      <c r="P98" s="99">
        <f>((2-(O98/$H$1))*1000)</f>
        <v>831.11277913304548</v>
      </c>
    </row>
    <row r="99" spans="1:16">
      <c r="A99" s="109">
        <v>3</v>
      </c>
      <c r="B99" s="115" t="s">
        <v>649</v>
      </c>
      <c r="C99" s="98" t="s">
        <v>329</v>
      </c>
      <c r="D99" s="98" t="s">
        <v>9</v>
      </c>
      <c r="E99" s="98" t="s">
        <v>650</v>
      </c>
      <c r="F99" s="98" t="s">
        <v>331</v>
      </c>
      <c r="G99" s="98" t="s">
        <v>264</v>
      </c>
      <c r="H99" s="98" t="s">
        <v>10</v>
      </c>
      <c r="I99" s="98" t="s">
        <v>148</v>
      </c>
      <c r="J99" s="98" t="s">
        <v>651</v>
      </c>
      <c r="K99" s="92" t="s">
        <v>652</v>
      </c>
      <c r="L99" s="92"/>
      <c r="M99" s="111">
        <v>2</v>
      </c>
      <c r="N99" s="92"/>
      <c r="O99" s="88" t="s">
        <v>652</v>
      </c>
      <c r="P99" s="99">
        <f>((2-(O99/$K$1))*1000)</f>
        <v>989.09740840035761</v>
      </c>
    </row>
    <row r="100" spans="1:16">
      <c r="A100" s="112">
        <v>19</v>
      </c>
      <c r="B100" s="147">
        <v>200</v>
      </c>
      <c r="C100" s="148" t="s">
        <v>15</v>
      </c>
      <c r="D100" s="148" t="s">
        <v>12</v>
      </c>
      <c r="E100" s="149">
        <v>1957</v>
      </c>
      <c r="F100" s="148" t="s">
        <v>14</v>
      </c>
      <c r="G100" s="98" t="s">
        <v>1</v>
      </c>
      <c r="H100" s="98"/>
      <c r="I100" s="90">
        <v>4.1666666666666664E-2</v>
      </c>
      <c r="J100" s="90">
        <v>0.16412037037037039</v>
      </c>
      <c r="K100" s="92"/>
      <c r="L100" s="92"/>
      <c r="M100" s="92"/>
      <c r="N100" s="92"/>
      <c r="O100" s="88">
        <f>J100-I100</f>
        <v>0.12245370370370373</v>
      </c>
      <c r="P100" s="99">
        <f>((2-(O100/$C$1))*1000)</f>
        <v>775.88800185120863</v>
      </c>
    </row>
    <row r="101" spans="1:16">
      <c r="A101" s="140">
        <v>34</v>
      </c>
      <c r="B101" s="115">
        <v>284</v>
      </c>
      <c r="C101" s="98" t="s">
        <v>823</v>
      </c>
      <c r="D101" s="98">
        <v>1957</v>
      </c>
      <c r="E101" s="98">
        <v>64</v>
      </c>
      <c r="F101" s="98" t="s">
        <v>89</v>
      </c>
      <c r="G101" s="92"/>
      <c r="H101" s="98"/>
      <c r="I101" s="98"/>
      <c r="J101" s="98"/>
      <c r="K101" s="92"/>
      <c r="L101" s="92"/>
      <c r="M101" s="92"/>
      <c r="N101" s="92"/>
      <c r="O101" s="90">
        <v>7.6673333333333329E-2</v>
      </c>
      <c r="P101" s="99">
        <f>((2-(O101/$E$1))*1000)</f>
        <v>549.08216181101886</v>
      </c>
    </row>
    <row r="102" spans="1:16">
      <c r="A102" s="109">
        <v>21</v>
      </c>
      <c r="B102" s="115" t="s">
        <v>716</v>
      </c>
      <c r="C102" s="98" t="s">
        <v>717</v>
      </c>
      <c r="D102" s="98" t="s">
        <v>12</v>
      </c>
      <c r="E102" s="98" t="s">
        <v>67</v>
      </c>
      <c r="F102" s="98" t="s">
        <v>718</v>
      </c>
      <c r="G102" s="98" t="s">
        <v>596</v>
      </c>
      <c r="H102" s="98" t="s">
        <v>13</v>
      </c>
      <c r="I102" s="98" t="s">
        <v>148</v>
      </c>
      <c r="J102" s="98" t="s">
        <v>719</v>
      </c>
      <c r="K102" s="92" t="s">
        <v>720</v>
      </c>
      <c r="L102" s="92"/>
      <c r="M102" s="110">
        <v>2</v>
      </c>
      <c r="N102" s="92"/>
      <c r="O102" s="88" t="s">
        <v>720</v>
      </c>
      <c r="P102" s="99">
        <f>((2-(O102/$K$1))*1000)</f>
        <v>658.44504021447744</v>
      </c>
    </row>
    <row r="103" spans="1:16">
      <c r="A103" s="112">
        <v>26</v>
      </c>
      <c r="B103" s="147">
        <v>28</v>
      </c>
      <c r="C103" s="98" t="s">
        <v>794</v>
      </c>
      <c r="D103" s="98" t="s">
        <v>4</v>
      </c>
      <c r="E103" s="105">
        <v>1959</v>
      </c>
      <c r="F103" s="92" t="s">
        <v>14</v>
      </c>
      <c r="G103" s="98" t="s">
        <v>1</v>
      </c>
      <c r="H103" s="98" t="s">
        <v>20</v>
      </c>
      <c r="I103" s="90">
        <v>4.1666666666666664E-2</v>
      </c>
      <c r="J103" s="90">
        <v>0.17505787037037038</v>
      </c>
      <c r="K103" s="92"/>
      <c r="L103" s="92"/>
      <c r="M103" s="92"/>
      <c r="N103" s="92"/>
      <c r="O103" s="88">
        <f>J103-I103</f>
        <v>0.13339120370370372</v>
      </c>
      <c r="P103" s="99">
        <f>((2-(O103/$C$1))*1000)</f>
        <v>666.55096609973373</v>
      </c>
    </row>
    <row r="104" spans="1:16">
      <c r="A104" s="140">
        <v>58</v>
      </c>
      <c r="B104" s="115">
        <v>238</v>
      </c>
      <c r="C104" s="98" t="s">
        <v>825</v>
      </c>
      <c r="D104" s="98">
        <v>1959</v>
      </c>
      <c r="E104" s="98">
        <v>61</v>
      </c>
      <c r="F104" s="98" t="s">
        <v>101</v>
      </c>
      <c r="G104" s="92"/>
      <c r="H104" s="98"/>
      <c r="I104" s="98"/>
      <c r="J104" s="98"/>
      <c r="K104" s="92"/>
      <c r="L104" s="92"/>
      <c r="M104" s="92"/>
      <c r="N104" s="92"/>
      <c r="O104" s="90">
        <v>9.5752453703703708E-2</v>
      </c>
      <c r="P104" s="99">
        <f>((2-(O104/$E$1))*1000)</f>
        <v>188.04091215022666</v>
      </c>
    </row>
    <row r="105" spans="1:16">
      <c r="A105" s="112">
        <v>13</v>
      </c>
      <c r="B105" s="113">
        <v>490</v>
      </c>
      <c r="C105" s="95" t="s">
        <v>380</v>
      </c>
      <c r="D105" s="98" t="s">
        <v>12</v>
      </c>
      <c r="E105" s="105">
        <v>1973</v>
      </c>
      <c r="F105" s="105" t="s">
        <v>7</v>
      </c>
      <c r="G105" s="105" t="s">
        <v>1</v>
      </c>
      <c r="H105" s="98"/>
      <c r="I105" s="90">
        <v>2.0833333333333332E-2</v>
      </c>
      <c r="J105" s="90"/>
      <c r="K105" s="92"/>
      <c r="L105" s="92"/>
      <c r="M105" s="92"/>
      <c r="N105" s="92"/>
      <c r="O105" s="114">
        <v>6.356481481481481E-2</v>
      </c>
      <c r="P105" s="99">
        <f>((2-(O105/$B$1))*1000)</f>
        <v>830.24494142705009</v>
      </c>
    </row>
    <row r="106" spans="1:16">
      <c r="A106" s="104">
        <v>9</v>
      </c>
      <c r="B106" s="113" t="s">
        <v>379</v>
      </c>
      <c r="C106" s="98" t="s">
        <v>380</v>
      </c>
      <c r="D106" s="98" t="s">
        <v>320</v>
      </c>
      <c r="E106" s="98" t="s">
        <v>161</v>
      </c>
      <c r="F106" s="98" t="s">
        <v>381</v>
      </c>
      <c r="G106" s="105" t="s">
        <v>322</v>
      </c>
      <c r="H106" s="98" t="s">
        <v>7</v>
      </c>
      <c r="I106" s="98" t="s">
        <v>148</v>
      </c>
      <c r="J106" s="98" t="s">
        <v>382</v>
      </c>
      <c r="K106" s="92" t="s">
        <v>383</v>
      </c>
      <c r="L106" s="92" t="s">
        <v>384</v>
      </c>
      <c r="M106" s="107" t="s">
        <v>385</v>
      </c>
      <c r="N106" s="107" t="s">
        <v>386</v>
      </c>
      <c r="O106" s="108" t="s">
        <v>386</v>
      </c>
      <c r="P106" s="99">
        <f>((2-(O106/$H$1))*1000)</f>
        <v>725.2767873897543</v>
      </c>
    </row>
    <row r="107" spans="1:16">
      <c r="A107" s="109">
        <v>12</v>
      </c>
      <c r="B107" s="115" t="s">
        <v>687</v>
      </c>
      <c r="C107" s="98" t="s">
        <v>380</v>
      </c>
      <c r="D107" s="98" t="s">
        <v>320</v>
      </c>
      <c r="E107" s="98" t="s">
        <v>161</v>
      </c>
      <c r="F107" s="92" t="s">
        <v>381</v>
      </c>
      <c r="G107" s="98" t="s">
        <v>322</v>
      </c>
      <c r="H107" s="98" t="s">
        <v>7</v>
      </c>
      <c r="I107" s="98" t="s">
        <v>148</v>
      </c>
      <c r="J107" s="98" t="s">
        <v>688</v>
      </c>
      <c r="K107" s="92" t="s">
        <v>689</v>
      </c>
      <c r="L107" s="92"/>
      <c r="M107" s="110">
        <v>5</v>
      </c>
      <c r="N107" s="92"/>
      <c r="O107" s="88" t="s">
        <v>689</v>
      </c>
      <c r="P107" s="99">
        <f>((2-(O107/$K$1))*1000)</f>
        <v>793.38695263628244</v>
      </c>
    </row>
    <row r="108" spans="1:16">
      <c r="A108" s="140">
        <v>27</v>
      </c>
      <c r="B108" s="115">
        <v>256</v>
      </c>
      <c r="C108" s="98" t="s">
        <v>826</v>
      </c>
      <c r="D108" s="98">
        <v>1973</v>
      </c>
      <c r="E108" s="98">
        <v>47</v>
      </c>
      <c r="F108" s="98" t="s">
        <v>84</v>
      </c>
      <c r="G108" s="92"/>
      <c r="H108" s="98"/>
      <c r="I108" s="98"/>
      <c r="J108" s="98"/>
      <c r="K108" s="92"/>
      <c r="L108" s="92"/>
      <c r="M108" s="92"/>
      <c r="N108" s="92"/>
      <c r="O108" s="90">
        <v>7.5304861111111107E-2</v>
      </c>
      <c r="P108" s="99">
        <f t="shared" ref="P108:P109" si="4">((2-(O108/$E$1))*1000)</f>
        <v>574.97826769252924</v>
      </c>
    </row>
    <row r="109" spans="1:16">
      <c r="A109" s="140">
        <v>7</v>
      </c>
      <c r="B109" s="115">
        <v>235</v>
      </c>
      <c r="C109" s="98" t="s">
        <v>827</v>
      </c>
      <c r="D109" s="98">
        <v>1992</v>
      </c>
      <c r="E109" s="98">
        <v>28</v>
      </c>
      <c r="F109" s="98" t="s">
        <v>74</v>
      </c>
      <c r="G109" s="92"/>
      <c r="H109" s="98"/>
      <c r="I109" s="98"/>
      <c r="J109" s="98"/>
      <c r="K109" s="92"/>
      <c r="L109" s="92"/>
      <c r="M109" s="92"/>
      <c r="N109" s="92"/>
      <c r="O109" s="90">
        <v>6.4006342592592594E-2</v>
      </c>
      <c r="P109" s="99">
        <f t="shared" si="4"/>
        <v>788.78431147516199</v>
      </c>
    </row>
    <row r="110" spans="1:16">
      <c r="A110" s="109">
        <v>9</v>
      </c>
      <c r="B110" s="115" t="s">
        <v>676</v>
      </c>
      <c r="C110" s="98" t="s">
        <v>677</v>
      </c>
      <c r="D110" s="98" t="s">
        <v>12</v>
      </c>
      <c r="E110" s="98" t="s">
        <v>678</v>
      </c>
      <c r="F110" s="98" t="s">
        <v>679</v>
      </c>
      <c r="G110" s="98" t="s">
        <v>171</v>
      </c>
      <c r="H110" s="98" t="s">
        <v>31</v>
      </c>
      <c r="I110" s="98" t="s">
        <v>148</v>
      </c>
      <c r="J110" s="98" t="s">
        <v>197</v>
      </c>
      <c r="K110" s="92" t="s">
        <v>680</v>
      </c>
      <c r="L110" s="92"/>
      <c r="M110" s="110">
        <v>2</v>
      </c>
      <c r="N110" s="92"/>
      <c r="O110" s="88" t="s">
        <v>680</v>
      </c>
      <c r="P110" s="99">
        <f>((2-(O110/$K$1))*1000)</f>
        <v>821.98391420911548</v>
      </c>
    </row>
    <row r="111" spans="1:16">
      <c r="A111" s="112">
        <v>5</v>
      </c>
      <c r="B111" s="113">
        <v>499</v>
      </c>
      <c r="C111" s="95" t="s">
        <v>319</v>
      </c>
      <c r="D111" s="98" t="s">
        <v>32</v>
      </c>
      <c r="E111" s="105">
        <v>1974</v>
      </c>
      <c r="F111" s="105" t="s">
        <v>7</v>
      </c>
      <c r="G111" s="105" t="s">
        <v>1</v>
      </c>
      <c r="H111" s="98"/>
      <c r="I111" s="90">
        <v>2.0833333333333332E-2</v>
      </c>
      <c r="J111" s="90"/>
      <c r="K111" s="92"/>
      <c r="L111" s="92"/>
      <c r="M111" s="92"/>
      <c r="N111" s="92"/>
      <c r="O111" s="114">
        <v>5.9085648148148151E-2</v>
      </c>
      <c r="P111" s="99">
        <f>((2-(O111/$B$1))*1000)</f>
        <v>912.67305644302451</v>
      </c>
    </row>
    <row r="112" spans="1:16">
      <c r="A112" s="104">
        <v>2</v>
      </c>
      <c r="B112" s="113" t="s">
        <v>318</v>
      </c>
      <c r="C112" s="98" t="s">
        <v>319</v>
      </c>
      <c r="D112" s="98" t="s">
        <v>320</v>
      </c>
      <c r="E112" s="98" t="s">
        <v>161</v>
      </c>
      <c r="F112" s="98" t="s">
        <v>321</v>
      </c>
      <c r="G112" s="105" t="s">
        <v>322</v>
      </c>
      <c r="H112" s="98" t="s">
        <v>7</v>
      </c>
      <c r="I112" s="98" t="s">
        <v>148</v>
      </c>
      <c r="J112" s="98" t="s">
        <v>323</v>
      </c>
      <c r="K112" s="92" t="s">
        <v>324</v>
      </c>
      <c r="L112" s="92" t="s">
        <v>325</v>
      </c>
      <c r="M112" s="92" t="s">
        <v>326</v>
      </c>
      <c r="N112" s="92" t="s">
        <v>327</v>
      </c>
      <c r="O112" s="88" t="s">
        <v>327</v>
      </c>
      <c r="P112" s="99">
        <f>((2-(O112/$H$1))*1000)</f>
        <v>917.43291424282233</v>
      </c>
    </row>
    <row r="113" spans="1:16">
      <c r="A113" s="109">
        <v>4</v>
      </c>
      <c r="B113" s="115" t="s">
        <v>653</v>
      </c>
      <c r="C113" s="98" t="s">
        <v>319</v>
      </c>
      <c r="D113" s="98" t="s">
        <v>320</v>
      </c>
      <c r="E113" s="98" t="s">
        <v>161</v>
      </c>
      <c r="F113" s="98" t="s">
        <v>321</v>
      </c>
      <c r="G113" s="98" t="s">
        <v>322</v>
      </c>
      <c r="H113" s="98" t="s">
        <v>7</v>
      </c>
      <c r="I113" s="98" t="s">
        <v>148</v>
      </c>
      <c r="J113" s="98" t="s">
        <v>654</v>
      </c>
      <c r="K113" s="92" t="s">
        <v>655</v>
      </c>
      <c r="L113" s="92"/>
      <c r="M113" s="110">
        <v>1</v>
      </c>
      <c r="N113" s="92"/>
      <c r="O113" s="88" t="s">
        <v>655</v>
      </c>
      <c r="P113" s="99">
        <f>((2-(O113/$K$1))*1000)</f>
        <v>969.2582663092046</v>
      </c>
    </row>
    <row r="114" spans="1:16">
      <c r="A114" s="140">
        <v>5</v>
      </c>
      <c r="B114" s="115">
        <v>293</v>
      </c>
      <c r="C114" s="98" t="s">
        <v>828</v>
      </c>
      <c r="D114" s="98">
        <v>1974</v>
      </c>
      <c r="E114" s="98">
        <v>47</v>
      </c>
      <c r="F114" s="98" t="s">
        <v>72</v>
      </c>
      <c r="G114" s="92"/>
      <c r="H114" s="98"/>
      <c r="I114" s="98"/>
      <c r="J114" s="98"/>
      <c r="K114" s="92"/>
      <c r="L114" s="92"/>
      <c r="M114" s="92"/>
      <c r="N114" s="92"/>
      <c r="O114" s="90">
        <v>6.3660868055555556E-2</v>
      </c>
      <c r="P114" s="99">
        <f>((2-(O114/$E$1))*1000)</f>
        <v>795.32185388574078</v>
      </c>
    </row>
    <row r="115" spans="1:16">
      <c r="A115" s="112">
        <v>18</v>
      </c>
      <c r="B115" s="147">
        <v>39</v>
      </c>
      <c r="C115" s="98" t="s">
        <v>793</v>
      </c>
      <c r="D115" s="98" t="s">
        <v>12</v>
      </c>
      <c r="E115" s="105">
        <v>1976</v>
      </c>
      <c r="F115" s="98" t="s">
        <v>13</v>
      </c>
      <c r="G115" s="98" t="s">
        <v>1</v>
      </c>
      <c r="H115" s="98"/>
      <c r="I115" s="90">
        <v>4.1666666666666664E-2</v>
      </c>
      <c r="J115" s="90">
        <v>0.16377314814814814</v>
      </c>
      <c r="K115" s="92"/>
      <c r="L115" s="92"/>
      <c r="M115" s="92"/>
      <c r="N115" s="92"/>
      <c r="O115" s="88">
        <f>J115-I115</f>
        <v>0.12210648148148148</v>
      </c>
      <c r="P115" s="99">
        <f>((2-(O115/$C$1))*1000)</f>
        <v>779.35901885919236</v>
      </c>
    </row>
    <row r="116" spans="1:16">
      <c r="A116" s="140">
        <v>41</v>
      </c>
      <c r="B116" s="115">
        <v>220</v>
      </c>
      <c r="C116" s="98" t="s">
        <v>831</v>
      </c>
      <c r="D116" s="98">
        <v>1976</v>
      </c>
      <c r="E116" s="98">
        <v>45</v>
      </c>
      <c r="F116" s="98" t="s">
        <v>95</v>
      </c>
      <c r="G116" s="92"/>
      <c r="H116" s="98"/>
      <c r="I116" s="98"/>
      <c r="J116" s="98"/>
      <c r="K116" s="92"/>
      <c r="L116" s="92"/>
      <c r="M116" s="92"/>
      <c r="N116" s="92"/>
      <c r="O116" s="90">
        <v>8.009259259259259E-2</v>
      </c>
      <c r="P116" s="99">
        <f>((2-(O116/$E$1))*1000)</f>
        <v>484.37825450749614</v>
      </c>
    </row>
    <row r="117" spans="1:16" ht="15" customHeight="1">
      <c r="A117" s="109">
        <v>15</v>
      </c>
      <c r="B117" s="115" t="s">
        <v>698</v>
      </c>
      <c r="C117" s="98" t="s">
        <v>699</v>
      </c>
      <c r="D117" s="98" t="s">
        <v>320</v>
      </c>
      <c r="E117" s="98" t="s">
        <v>161</v>
      </c>
      <c r="F117" s="98" t="s">
        <v>700</v>
      </c>
      <c r="G117" s="98" t="s">
        <v>496</v>
      </c>
      <c r="H117" s="98" t="s">
        <v>7</v>
      </c>
      <c r="I117" s="98" t="s">
        <v>148</v>
      </c>
      <c r="J117" s="98" t="s">
        <v>701</v>
      </c>
      <c r="K117" s="92" t="s">
        <v>702</v>
      </c>
      <c r="L117" s="92"/>
      <c r="M117" s="111">
        <v>7</v>
      </c>
      <c r="N117" s="92"/>
      <c r="O117" s="88" t="s">
        <v>702</v>
      </c>
      <c r="P117" s="99">
        <f>((2-(O117/$K$1))*1000)</f>
        <v>683.46738159070594</v>
      </c>
    </row>
    <row r="118" spans="1:16">
      <c r="A118" s="140">
        <v>8</v>
      </c>
      <c r="B118" s="150">
        <v>246</v>
      </c>
      <c r="C118" s="98" t="s">
        <v>834</v>
      </c>
      <c r="D118" s="98">
        <v>1988</v>
      </c>
      <c r="E118" s="98">
        <v>32</v>
      </c>
      <c r="F118" s="98" t="s">
        <v>75</v>
      </c>
      <c r="G118" s="92"/>
      <c r="H118" s="117"/>
      <c r="I118" s="98"/>
      <c r="J118" s="92"/>
      <c r="K118" s="92"/>
      <c r="L118" s="92"/>
      <c r="M118" s="92"/>
      <c r="N118" s="92"/>
      <c r="O118" s="90">
        <v>6.6533287037037037E-2</v>
      </c>
      <c r="P118" s="99">
        <f>((2-(O118/$E$1))*1000)</f>
        <v>740.96600736390656</v>
      </c>
    </row>
    <row r="119" spans="1:16">
      <c r="A119" s="109">
        <v>5</v>
      </c>
      <c r="B119" s="150" t="s">
        <v>656</v>
      </c>
      <c r="C119" s="98" t="s">
        <v>657</v>
      </c>
      <c r="D119" s="98" t="s">
        <v>12</v>
      </c>
      <c r="E119" s="98" t="s">
        <v>658</v>
      </c>
      <c r="F119" s="98" t="s">
        <v>659</v>
      </c>
      <c r="G119" s="98" t="s">
        <v>178</v>
      </c>
      <c r="H119" s="117" t="s">
        <v>10</v>
      </c>
      <c r="I119" s="98" t="s">
        <v>148</v>
      </c>
      <c r="J119" s="92" t="s">
        <v>660</v>
      </c>
      <c r="K119" s="92" t="s">
        <v>661</v>
      </c>
      <c r="L119" s="92"/>
      <c r="M119" s="110">
        <v>3</v>
      </c>
      <c r="N119" s="92"/>
      <c r="O119" s="88" t="s">
        <v>661</v>
      </c>
      <c r="P119" s="99">
        <f>((2-(O119/$K$1))*1000)</f>
        <v>913.49419124218036</v>
      </c>
    </row>
    <row r="120" spans="1:16">
      <c r="A120" s="140">
        <v>47</v>
      </c>
      <c r="B120" s="150">
        <v>257</v>
      </c>
      <c r="C120" s="98" t="s">
        <v>835</v>
      </c>
      <c r="D120" s="98">
        <v>1990</v>
      </c>
      <c r="E120" s="98">
        <v>31</v>
      </c>
      <c r="F120" s="98" t="s">
        <v>98</v>
      </c>
      <c r="G120" s="92"/>
      <c r="H120" s="117"/>
      <c r="I120" s="98"/>
      <c r="J120" s="92"/>
      <c r="K120" s="92"/>
      <c r="L120" s="92"/>
      <c r="M120" s="92"/>
      <c r="N120" s="92"/>
      <c r="O120" s="90">
        <v>8.1703784722222228E-2</v>
      </c>
      <c r="P120" s="99">
        <f>((2-(O120/$E$1))*1000)</f>
        <v>453.88907006749957</v>
      </c>
    </row>
    <row r="121" spans="1:16">
      <c r="A121" s="104">
        <v>22</v>
      </c>
      <c r="B121" s="113" t="s">
        <v>425</v>
      </c>
      <c r="C121" s="98" t="s">
        <v>426</v>
      </c>
      <c r="D121" s="98" t="s">
        <v>388</v>
      </c>
      <c r="E121" s="98" t="s">
        <v>161</v>
      </c>
      <c r="F121" s="98" t="s">
        <v>427</v>
      </c>
      <c r="G121" s="105" t="s">
        <v>177</v>
      </c>
      <c r="H121" s="98" t="s">
        <v>10</v>
      </c>
      <c r="I121" s="151" t="s">
        <v>148</v>
      </c>
      <c r="J121" s="92" t="s">
        <v>428</v>
      </c>
      <c r="K121" s="92" t="s">
        <v>429</v>
      </c>
      <c r="L121" s="92" t="s">
        <v>430</v>
      </c>
      <c r="M121" s="107" t="s">
        <v>431</v>
      </c>
      <c r="N121" s="107" t="s">
        <v>432</v>
      </c>
      <c r="O121" s="108" t="s">
        <v>432</v>
      </c>
      <c r="P121" s="99">
        <f>((2-(O121/$H$1))*1000)</f>
        <v>418.46500281478694</v>
      </c>
    </row>
    <row r="122" spans="1:16">
      <c r="A122" s="140">
        <v>10</v>
      </c>
      <c r="B122" s="150">
        <v>290</v>
      </c>
      <c r="C122" s="98" t="s">
        <v>837</v>
      </c>
      <c r="D122" s="98">
        <v>1973</v>
      </c>
      <c r="E122" s="98">
        <v>47</v>
      </c>
      <c r="F122" s="98" t="s">
        <v>76</v>
      </c>
      <c r="G122" s="92"/>
      <c r="H122" s="117"/>
      <c r="I122" s="98"/>
      <c r="J122" s="92"/>
      <c r="K122" s="92"/>
      <c r="L122" s="92"/>
      <c r="M122" s="92"/>
      <c r="N122" s="92"/>
      <c r="O122" s="90">
        <v>6.7448009259259256E-2</v>
      </c>
      <c r="P122" s="99">
        <f>((2-(O122/$E$1))*1000)</f>
        <v>723.65638051567487</v>
      </c>
    </row>
    <row r="123" spans="1:16">
      <c r="A123" s="112">
        <v>15</v>
      </c>
      <c r="B123" s="116">
        <v>36</v>
      </c>
      <c r="C123" s="98" t="s">
        <v>792</v>
      </c>
      <c r="D123" s="98" t="s">
        <v>12</v>
      </c>
      <c r="E123" s="105">
        <v>1974</v>
      </c>
      <c r="F123" s="98" t="s">
        <v>0</v>
      </c>
      <c r="G123" s="98" t="s">
        <v>1</v>
      </c>
      <c r="H123" s="117"/>
      <c r="I123" s="90">
        <v>4.1666666666666664E-2</v>
      </c>
      <c r="J123" s="88">
        <v>0.16187499999999999</v>
      </c>
      <c r="K123" s="92"/>
      <c r="L123" s="92"/>
      <c r="M123" s="92"/>
      <c r="N123" s="92"/>
      <c r="O123" s="88">
        <f>J123-I123</f>
        <v>0.12020833333333333</v>
      </c>
      <c r="P123" s="99">
        <f>((2-(O123/$C$1))*1000)</f>
        <v>798.33391183616789</v>
      </c>
    </row>
    <row r="124" spans="1:16">
      <c r="A124" s="104">
        <v>7</v>
      </c>
      <c r="B124" s="152" t="s">
        <v>363</v>
      </c>
      <c r="C124" s="98" t="s">
        <v>364</v>
      </c>
      <c r="D124" s="98" t="s">
        <v>320</v>
      </c>
      <c r="E124" s="98" t="s">
        <v>161</v>
      </c>
      <c r="F124" s="98" t="s">
        <v>365</v>
      </c>
      <c r="G124" s="105" t="s">
        <v>322</v>
      </c>
      <c r="H124" s="117" t="s">
        <v>7</v>
      </c>
      <c r="I124" s="98" t="s">
        <v>148</v>
      </c>
      <c r="J124" s="92" t="s">
        <v>366</v>
      </c>
      <c r="K124" s="92" t="s">
        <v>367</v>
      </c>
      <c r="L124" s="92" t="s">
        <v>368</v>
      </c>
      <c r="M124" s="92" t="s">
        <v>369</v>
      </c>
      <c r="N124" s="92" t="s">
        <v>370</v>
      </c>
      <c r="O124" s="88" t="s">
        <v>370</v>
      </c>
      <c r="P124" s="99">
        <f>((2-(O124/$H$1))*1000)</f>
        <v>732.78288609495235</v>
      </c>
    </row>
    <row r="125" spans="1:16">
      <c r="A125" s="109">
        <v>8</v>
      </c>
      <c r="B125" s="150" t="s">
        <v>672</v>
      </c>
      <c r="C125" s="98" t="s">
        <v>673</v>
      </c>
      <c r="D125" s="98" t="s">
        <v>12</v>
      </c>
      <c r="E125" s="98" t="s">
        <v>161</v>
      </c>
      <c r="F125" s="98" t="s">
        <v>365</v>
      </c>
      <c r="G125" s="98" t="s">
        <v>322</v>
      </c>
      <c r="H125" s="117" t="s">
        <v>7</v>
      </c>
      <c r="I125" s="98" t="s">
        <v>148</v>
      </c>
      <c r="J125" s="92" t="s">
        <v>674</v>
      </c>
      <c r="K125" s="92" t="s">
        <v>675</v>
      </c>
      <c r="L125" s="92"/>
      <c r="M125" s="110">
        <v>3</v>
      </c>
      <c r="N125" s="92"/>
      <c r="O125" s="88" t="s">
        <v>675</v>
      </c>
      <c r="P125" s="99">
        <f>((2-(O125/$K$1))*1000)</f>
        <v>835.03127792672035</v>
      </c>
    </row>
    <row r="126" spans="1:16">
      <c r="A126" s="112">
        <v>50</v>
      </c>
      <c r="B126" s="152">
        <v>464</v>
      </c>
      <c r="C126" s="95" t="s">
        <v>39</v>
      </c>
      <c r="D126" s="98" t="s">
        <v>12</v>
      </c>
      <c r="E126" s="105">
        <v>1956</v>
      </c>
      <c r="F126" s="105" t="s">
        <v>13</v>
      </c>
      <c r="G126" s="105" t="s">
        <v>1</v>
      </c>
      <c r="H126" s="120" t="s">
        <v>40</v>
      </c>
      <c r="I126" s="90">
        <v>2.0833333333333332E-2</v>
      </c>
      <c r="J126" s="88">
        <v>0.1025462962962963</v>
      </c>
      <c r="K126" s="92"/>
      <c r="L126" s="92"/>
      <c r="M126" s="92"/>
      <c r="N126" s="92"/>
      <c r="O126" s="114">
        <f>J126-I126</f>
        <v>8.1712962962962973E-2</v>
      </c>
      <c r="P126" s="99">
        <f>((2-(O126/$B$1))*1000)</f>
        <v>496.27263045793393</v>
      </c>
    </row>
    <row r="127" spans="1:16">
      <c r="A127" s="140">
        <v>22</v>
      </c>
      <c r="B127" s="150">
        <v>226</v>
      </c>
      <c r="C127" s="98" t="s">
        <v>842</v>
      </c>
      <c r="D127" s="98">
        <v>1956</v>
      </c>
      <c r="E127" s="98">
        <v>64</v>
      </c>
      <c r="F127" s="98" t="s">
        <v>82</v>
      </c>
      <c r="G127" s="92"/>
      <c r="H127" s="117"/>
      <c r="I127" s="98"/>
      <c r="J127" s="92"/>
      <c r="K127" s="92"/>
      <c r="L127" s="92"/>
      <c r="M127" s="92"/>
      <c r="N127" s="92"/>
      <c r="O127" s="90">
        <v>7.4036041666666663E-2</v>
      </c>
      <c r="P127" s="99">
        <f>((2-(O127/$E$1))*1000)</f>
        <v>598.9886072115122</v>
      </c>
    </row>
    <row r="128" spans="1:16">
      <c r="A128" s="109">
        <v>11</v>
      </c>
      <c r="B128" s="153" t="s">
        <v>771</v>
      </c>
      <c r="C128" s="98" t="s">
        <v>772</v>
      </c>
      <c r="D128" s="98" t="s">
        <v>12</v>
      </c>
      <c r="E128" s="98" t="s">
        <v>773</v>
      </c>
      <c r="F128" s="98" t="s">
        <v>774</v>
      </c>
      <c r="G128" s="98" t="s">
        <v>510</v>
      </c>
      <c r="H128" s="117" t="s">
        <v>13</v>
      </c>
      <c r="I128" s="98" t="s">
        <v>148</v>
      </c>
      <c r="J128" s="92" t="s">
        <v>775</v>
      </c>
      <c r="K128" s="92" t="s">
        <v>776</v>
      </c>
      <c r="L128" s="92" t="s">
        <v>777</v>
      </c>
      <c r="M128" s="92"/>
      <c r="N128" s="110">
        <v>1</v>
      </c>
      <c r="O128" s="88" t="s">
        <v>777</v>
      </c>
      <c r="P128" s="99">
        <f>((2-(O128/$L$1))*1000)</f>
        <v>609.80731225296438</v>
      </c>
    </row>
    <row r="129" spans="1:16">
      <c r="A129" s="138">
        <v>36</v>
      </c>
      <c r="B129" s="139">
        <v>250</v>
      </c>
      <c r="C129" s="125" t="s">
        <v>795</v>
      </c>
      <c r="D129" s="125">
        <v>1971</v>
      </c>
      <c r="E129" s="125">
        <v>49</v>
      </c>
      <c r="F129" s="125" t="s">
        <v>91</v>
      </c>
      <c r="G129" s="92"/>
      <c r="H129" s="125"/>
      <c r="I129" s="92"/>
      <c r="J129" s="92"/>
      <c r="K129" s="92"/>
      <c r="L129" s="92"/>
      <c r="M129" s="92"/>
      <c r="N129" s="92"/>
      <c r="O129" s="88">
        <v>7.695302083333333E-2</v>
      </c>
      <c r="P129" s="99">
        <f>((2-(O129/$E$1))*1000)</f>
        <v>543.78953182838518</v>
      </c>
    </row>
    <row r="130" spans="1:16">
      <c r="A130" s="143">
        <v>28</v>
      </c>
      <c r="B130" s="154">
        <v>14</v>
      </c>
      <c r="C130" s="125" t="s">
        <v>795</v>
      </c>
      <c r="D130" s="125" t="s">
        <v>12</v>
      </c>
      <c r="E130" s="129">
        <v>1971</v>
      </c>
      <c r="F130" s="125" t="s">
        <v>0</v>
      </c>
      <c r="G130" s="92" t="s">
        <v>1</v>
      </c>
      <c r="H130" s="125"/>
      <c r="I130" s="88">
        <v>4.1666666666666664E-2</v>
      </c>
      <c r="J130" s="88">
        <v>0.17766203703703706</v>
      </c>
      <c r="K130" s="92"/>
      <c r="L130" s="92"/>
      <c r="M130" s="92"/>
      <c r="N130" s="92"/>
      <c r="O130" s="88">
        <f>J130-I130</f>
        <v>0.13599537037037041</v>
      </c>
      <c r="P130" s="99">
        <f>((2-(O130/$C$1))*1000)</f>
        <v>640.51833853985852</v>
      </c>
    </row>
    <row r="131" spans="1:16">
      <c r="A131" s="130">
        <v>14</v>
      </c>
      <c r="B131" s="131" t="s">
        <v>390</v>
      </c>
      <c r="C131" s="125" t="s">
        <v>391</v>
      </c>
      <c r="D131" s="125" t="s">
        <v>320</v>
      </c>
      <c r="E131" s="125" t="s">
        <v>161</v>
      </c>
      <c r="F131" s="125" t="s">
        <v>392</v>
      </c>
      <c r="G131" s="110" t="s">
        <v>393</v>
      </c>
      <c r="H131" s="125" t="s">
        <v>7</v>
      </c>
      <c r="I131" s="92" t="s">
        <v>148</v>
      </c>
      <c r="J131" s="92" t="s">
        <v>394</v>
      </c>
      <c r="K131" s="92" t="s">
        <v>395</v>
      </c>
      <c r="L131" s="92" t="s">
        <v>396</v>
      </c>
      <c r="M131" s="92" t="s">
        <v>397</v>
      </c>
      <c r="N131" s="92" t="s">
        <v>398</v>
      </c>
      <c r="O131" s="88" t="s">
        <v>398</v>
      </c>
      <c r="P131" s="99">
        <f>((2-(O131/$H$1))*1000)</f>
        <v>667.4798273597296</v>
      </c>
    </row>
    <row r="132" spans="1:16">
      <c r="A132" s="127">
        <v>14</v>
      </c>
      <c r="B132" s="139" t="s">
        <v>695</v>
      </c>
      <c r="C132" s="125" t="s">
        <v>391</v>
      </c>
      <c r="D132" s="125" t="s">
        <v>320</v>
      </c>
      <c r="E132" s="125" t="s">
        <v>161</v>
      </c>
      <c r="F132" s="125" t="s">
        <v>392</v>
      </c>
      <c r="G132" s="92" t="s">
        <v>393</v>
      </c>
      <c r="H132" s="125" t="s">
        <v>7</v>
      </c>
      <c r="I132" s="92" t="s">
        <v>148</v>
      </c>
      <c r="J132" s="92" t="s">
        <v>696</v>
      </c>
      <c r="K132" s="92" t="s">
        <v>697</v>
      </c>
      <c r="L132" s="92"/>
      <c r="M132" s="110">
        <v>6</v>
      </c>
      <c r="N132" s="92"/>
      <c r="O132" s="88" t="s">
        <v>697</v>
      </c>
      <c r="P132" s="99">
        <f>((2-(O132/$K$1))*1000)</f>
        <v>697.2296693476319</v>
      </c>
    </row>
    <row r="133" spans="1:16">
      <c r="A133" s="138">
        <v>31</v>
      </c>
      <c r="B133" s="139">
        <v>210</v>
      </c>
      <c r="C133" s="125" t="s">
        <v>846</v>
      </c>
      <c r="D133" s="125">
        <v>1988</v>
      </c>
      <c r="E133" s="125">
        <v>32</v>
      </c>
      <c r="F133" s="125" t="s">
        <v>88</v>
      </c>
      <c r="G133" s="92"/>
      <c r="H133" s="125"/>
      <c r="I133" s="92"/>
      <c r="J133" s="92"/>
      <c r="K133" s="92"/>
      <c r="L133" s="92"/>
      <c r="M133" s="92"/>
      <c r="N133" s="92"/>
      <c r="O133" s="88">
        <v>7.6155601851851842E-2</v>
      </c>
      <c r="P133" s="99">
        <f>((2-(O133/$E$1))*1000)</f>
        <v>558.87938607682418</v>
      </c>
    </row>
    <row r="134" spans="1:16">
      <c r="A134" s="130">
        <v>28</v>
      </c>
      <c r="B134" s="128">
        <v>1</v>
      </c>
      <c r="C134" s="125" t="s">
        <v>268</v>
      </c>
      <c r="D134" s="155" t="s">
        <v>4</v>
      </c>
      <c r="E134" s="125" t="s">
        <v>269</v>
      </c>
      <c r="F134" s="156">
        <v>32305</v>
      </c>
      <c r="G134" s="110">
        <v>33</v>
      </c>
      <c r="H134" s="137" t="s">
        <v>11</v>
      </c>
      <c r="I134" s="92"/>
      <c r="J134" s="92"/>
      <c r="K134" s="92"/>
      <c r="L134" s="92"/>
      <c r="M134" s="92"/>
      <c r="N134" s="92"/>
      <c r="O134" s="88" t="s">
        <v>21</v>
      </c>
      <c r="P134" s="88" t="s">
        <v>21</v>
      </c>
    </row>
    <row r="135" spans="1:16">
      <c r="A135" s="127">
        <v>18</v>
      </c>
      <c r="B135" s="139" t="s">
        <v>707</v>
      </c>
      <c r="C135" s="125" t="s">
        <v>268</v>
      </c>
      <c r="D135" s="125" t="s">
        <v>388</v>
      </c>
      <c r="E135" s="125" t="s">
        <v>161</v>
      </c>
      <c r="F135" s="125" t="s">
        <v>708</v>
      </c>
      <c r="G135" s="92" t="s">
        <v>178</v>
      </c>
      <c r="H135" s="125" t="s">
        <v>10</v>
      </c>
      <c r="I135" s="92" t="s">
        <v>148</v>
      </c>
      <c r="J135" s="92" t="s">
        <v>709</v>
      </c>
      <c r="K135" s="92" t="s">
        <v>710</v>
      </c>
      <c r="L135" s="92"/>
      <c r="M135" s="111">
        <v>5</v>
      </c>
      <c r="N135" s="92"/>
      <c r="O135" s="88" t="s">
        <v>710</v>
      </c>
      <c r="P135" s="99">
        <f>((2-(O135/$K$1))*1000)</f>
        <v>671.84986595174291</v>
      </c>
    </row>
    <row r="136" spans="1:16">
      <c r="A136" s="138">
        <v>51</v>
      </c>
      <c r="B136" s="139">
        <v>270</v>
      </c>
      <c r="C136" s="125" t="s">
        <v>847</v>
      </c>
      <c r="D136" s="125">
        <v>1979</v>
      </c>
      <c r="E136" s="125">
        <v>41</v>
      </c>
      <c r="F136" s="125" t="s">
        <v>99</v>
      </c>
      <c r="G136" s="92"/>
      <c r="H136" s="125"/>
      <c r="I136" s="92"/>
      <c r="J136" s="92"/>
      <c r="K136" s="92"/>
      <c r="L136" s="92"/>
      <c r="M136" s="92"/>
      <c r="N136" s="92"/>
      <c r="O136" s="88">
        <v>8.6553622685185183E-2</v>
      </c>
      <c r="P136" s="99">
        <f>((2-(O136/$E$1))*1000)</f>
        <v>362.11379296825965</v>
      </c>
    </row>
    <row r="137" spans="1:16">
      <c r="A137" s="130">
        <v>21</v>
      </c>
      <c r="B137" s="131" t="s">
        <v>418</v>
      </c>
      <c r="C137" s="125" t="s">
        <v>419</v>
      </c>
      <c r="D137" s="125" t="s">
        <v>12</v>
      </c>
      <c r="E137" s="125" t="s">
        <v>161</v>
      </c>
      <c r="F137" s="125" t="s">
        <v>420</v>
      </c>
      <c r="G137" s="110" t="s">
        <v>162</v>
      </c>
      <c r="H137" s="125" t="s">
        <v>7</v>
      </c>
      <c r="I137" s="92" t="s">
        <v>148</v>
      </c>
      <c r="J137" s="92" t="s">
        <v>323</v>
      </c>
      <c r="K137" s="92" t="s">
        <v>421</v>
      </c>
      <c r="L137" s="92" t="s">
        <v>422</v>
      </c>
      <c r="M137" s="107" t="s">
        <v>423</v>
      </c>
      <c r="N137" s="107" t="s">
        <v>424</v>
      </c>
      <c r="O137" s="108" t="s">
        <v>424</v>
      </c>
      <c r="P137" s="99">
        <f>((2-(O137/$H$1))*1000)</f>
        <v>431.41302308125364</v>
      </c>
    </row>
    <row r="138" spans="1:16">
      <c r="A138" s="112">
        <v>35</v>
      </c>
      <c r="B138" s="113">
        <v>427</v>
      </c>
      <c r="C138" s="95" t="s">
        <v>668</v>
      </c>
      <c r="D138" s="98" t="s">
        <v>37</v>
      </c>
      <c r="E138" s="146">
        <v>26652</v>
      </c>
      <c r="F138" s="105" t="s">
        <v>7</v>
      </c>
      <c r="G138" s="105" t="s">
        <v>1</v>
      </c>
      <c r="H138" s="98" t="s">
        <v>38</v>
      </c>
      <c r="I138" s="88">
        <v>2.0833333333333332E-2</v>
      </c>
      <c r="J138" s="88">
        <v>9.5752314814814818E-2</v>
      </c>
      <c r="K138" s="92"/>
      <c r="L138" s="92"/>
      <c r="M138" s="92"/>
      <c r="N138" s="92"/>
      <c r="O138" s="114">
        <f>J138-I138</f>
        <v>7.4918981481481489E-2</v>
      </c>
      <c r="P138" s="99">
        <f>((2-(O138/$B$1))*1000)</f>
        <v>621.29925452609154</v>
      </c>
    </row>
    <row r="139" spans="1:16">
      <c r="A139" s="109">
        <v>7</v>
      </c>
      <c r="B139" s="115" t="s">
        <v>667</v>
      </c>
      <c r="C139" s="98" t="s">
        <v>668</v>
      </c>
      <c r="D139" s="98" t="s">
        <v>37</v>
      </c>
      <c r="E139" s="98" t="s">
        <v>574</v>
      </c>
      <c r="F139" s="98" t="s">
        <v>669</v>
      </c>
      <c r="G139" s="98" t="s">
        <v>561</v>
      </c>
      <c r="H139" s="98" t="s">
        <v>7</v>
      </c>
      <c r="I139" s="92" t="s">
        <v>148</v>
      </c>
      <c r="J139" s="92" t="s">
        <v>670</v>
      </c>
      <c r="K139" s="92" t="s">
        <v>671</v>
      </c>
      <c r="L139" s="92"/>
      <c r="M139" s="110">
        <v>2</v>
      </c>
      <c r="N139" s="92"/>
      <c r="O139" s="88" t="s">
        <v>671</v>
      </c>
      <c r="P139" s="99">
        <f>((2-(O139/$K$1))*1000)</f>
        <v>849.50848972296694</v>
      </c>
    </row>
    <row r="140" spans="1:16">
      <c r="A140" s="140">
        <v>15</v>
      </c>
      <c r="B140" s="115">
        <v>259</v>
      </c>
      <c r="C140" s="98" t="s">
        <v>850</v>
      </c>
      <c r="D140" s="98">
        <v>1972</v>
      </c>
      <c r="E140" s="98">
        <v>48</v>
      </c>
      <c r="F140" s="98" t="s">
        <v>81</v>
      </c>
      <c r="G140" s="92"/>
      <c r="H140" s="98"/>
      <c r="I140" s="92"/>
      <c r="J140" s="92"/>
      <c r="K140" s="92"/>
      <c r="L140" s="92"/>
      <c r="M140" s="92"/>
      <c r="N140" s="92"/>
      <c r="O140" s="90">
        <v>6.9452789351851854E-2</v>
      </c>
      <c r="P140" s="99">
        <f>((2-(O140/$E$1))*1000)</f>
        <v>685.71918551538681</v>
      </c>
    </row>
    <row r="141" spans="1:16">
      <c r="A141" s="112">
        <v>59</v>
      </c>
      <c r="B141" s="113">
        <v>432</v>
      </c>
      <c r="C141" s="95" t="s">
        <v>42</v>
      </c>
      <c r="D141" s="98" t="s">
        <v>4</v>
      </c>
      <c r="E141" s="146">
        <v>16555</v>
      </c>
      <c r="F141" s="105" t="s">
        <v>0</v>
      </c>
      <c r="G141" s="105" t="s">
        <v>1</v>
      </c>
      <c r="H141" s="98" t="s">
        <v>2</v>
      </c>
      <c r="I141" s="88">
        <v>2.0833333333333332E-2</v>
      </c>
      <c r="J141" s="92"/>
      <c r="K141" s="92"/>
      <c r="L141" s="92"/>
      <c r="M141" s="92"/>
      <c r="N141" s="92"/>
      <c r="O141" s="114">
        <v>8.7962962962962965E-2</v>
      </c>
      <c r="P141" s="99">
        <f>((2-(O141/$B$1))*1000)</f>
        <v>381.2566560170394</v>
      </c>
    </row>
    <row r="142" spans="1:16">
      <c r="A142" s="140">
        <v>13</v>
      </c>
      <c r="B142" s="157">
        <v>407</v>
      </c>
      <c r="C142" s="98" t="s">
        <v>852</v>
      </c>
      <c r="D142" s="98">
        <v>1945</v>
      </c>
      <c r="E142" s="98">
        <v>76</v>
      </c>
      <c r="F142" s="98" t="s">
        <v>134</v>
      </c>
      <c r="G142" s="98" t="s">
        <v>135</v>
      </c>
      <c r="H142" s="98" t="s">
        <v>136</v>
      </c>
      <c r="I142" s="92"/>
      <c r="J142" s="92"/>
      <c r="K142" s="92"/>
      <c r="L142" s="92"/>
      <c r="M142" s="92"/>
      <c r="N142" s="92"/>
      <c r="O142" s="88">
        <v>0.2103603240740741</v>
      </c>
      <c r="P142" s="99">
        <f>((2-(O142/$F$1))*1000)</f>
        <v>290.99414522824094</v>
      </c>
    </row>
    <row r="143" spans="1:16">
      <c r="A143" s="104">
        <v>6</v>
      </c>
      <c r="B143" s="113" t="s">
        <v>353</v>
      </c>
      <c r="C143" s="98" t="s">
        <v>354</v>
      </c>
      <c r="D143" s="98" t="s">
        <v>355</v>
      </c>
      <c r="E143" s="98" t="s">
        <v>161</v>
      </c>
      <c r="F143" s="98" t="s">
        <v>356</v>
      </c>
      <c r="G143" s="105" t="s">
        <v>357</v>
      </c>
      <c r="H143" s="98" t="s">
        <v>11</v>
      </c>
      <c r="I143" s="92" t="s">
        <v>148</v>
      </c>
      <c r="J143" s="92" t="s">
        <v>358</v>
      </c>
      <c r="K143" s="92" t="s">
        <v>359</v>
      </c>
      <c r="L143" s="92" t="s">
        <v>360</v>
      </c>
      <c r="M143" s="92" t="s">
        <v>361</v>
      </c>
      <c r="N143" s="92" t="s">
        <v>362</v>
      </c>
      <c r="O143" s="88" t="s">
        <v>362</v>
      </c>
      <c r="P143" s="99">
        <f>((2-(O143/$H$1))*1000)</f>
        <v>736.16063051229116</v>
      </c>
    </row>
    <row r="144" spans="1:16">
      <c r="A144" s="140">
        <v>29</v>
      </c>
      <c r="B144" s="115">
        <v>215</v>
      </c>
      <c r="C144" s="98" t="s">
        <v>809</v>
      </c>
      <c r="D144" s="98">
        <v>1964</v>
      </c>
      <c r="E144" s="98">
        <v>57</v>
      </c>
      <c r="F144" s="98" t="s">
        <v>86</v>
      </c>
      <c r="G144" s="92"/>
      <c r="H144" s="98"/>
      <c r="I144" s="92"/>
      <c r="J144" s="92"/>
      <c r="K144" s="92"/>
      <c r="L144" s="92"/>
      <c r="M144" s="92"/>
      <c r="N144" s="92"/>
      <c r="O144" s="90">
        <v>7.5838761574074084E-2</v>
      </c>
      <c r="P144" s="99">
        <f>((2-(O144/$E$1))*1000)</f>
        <v>564.87507181134072</v>
      </c>
    </row>
    <row r="145" spans="1:16">
      <c r="A145" s="112">
        <v>69</v>
      </c>
      <c r="B145" s="113">
        <v>421</v>
      </c>
      <c r="C145" s="95" t="s">
        <v>809</v>
      </c>
      <c r="D145" s="98" t="s">
        <v>45</v>
      </c>
      <c r="E145" s="105">
        <v>1964</v>
      </c>
      <c r="F145" s="105" t="s">
        <v>11</v>
      </c>
      <c r="G145" s="105" t="s">
        <v>1</v>
      </c>
      <c r="H145" s="98"/>
      <c r="I145" s="88">
        <v>2.0833333333333332E-2</v>
      </c>
      <c r="J145" s="88">
        <v>0.11530092592592593</v>
      </c>
      <c r="K145" s="92"/>
      <c r="L145" s="92"/>
      <c r="M145" s="92"/>
      <c r="N145" s="92"/>
      <c r="O145" s="114">
        <f>J145-I145</f>
        <v>9.4467592592592603E-2</v>
      </c>
      <c r="P145" s="99">
        <f>((2-(O145/$B$1))*1000)</f>
        <v>261.55484558040445</v>
      </c>
    </row>
    <row r="146" spans="1:16">
      <c r="A146" s="109">
        <v>13</v>
      </c>
      <c r="B146" s="115" t="s">
        <v>690</v>
      </c>
      <c r="C146" s="98" t="s">
        <v>691</v>
      </c>
      <c r="D146" s="98" t="s">
        <v>692</v>
      </c>
      <c r="E146" s="98" t="s">
        <v>161</v>
      </c>
      <c r="F146" s="98" t="s">
        <v>356</v>
      </c>
      <c r="G146" s="98" t="s">
        <v>357</v>
      </c>
      <c r="H146" s="98" t="s">
        <v>11</v>
      </c>
      <c r="I146" s="92" t="s">
        <v>148</v>
      </c>
      <c r="J146" s="92" t="s">
        <v>693</v>
      </c>
      <c r="K146" s="92" t="s">
        <v>694</v>
      </c>
      <c r="L146" s="92"/>
      <c r="M146" s="110">
        <v>2</v>
      </c>
      <c r="N146" s="92"/>
      <c r="O146" s="88" t="s">
        <v>694</v>
      </c>
      <c r="P146" s="99">
        <f>((2-(O146/$K$1))*1000)</f>
        <v>699.37444146559449</v>
      </c>
    </row>
    <row r="147" spans="1:16">
      <c r="A147" s="140">
        <v>5</v>
      </c>
      <c r="B147" s="157">
        <v>403</v>
      </c>
      <c r="C147" s="98" t="s">
        <v>853</v>
      </c>
      <c r="D147" s="98">
        <v>1974</v>
      </c>
      <c r="E147" s="98">
        <v>46</v>
      </c>
      <c r="F147" s="98" t="s">
        <v>119</v>
      </c>
      <c r="G147" s="98" t="s">
        <v>120</v>
      </c>
      <c r="H147" s="98" t="s">
        <v>121</v>
      </c>
      <c r="I147" s="92"/>
      <c r="J147" s="92"/>
      <c r="K147" s="92"/>
      <c r="L147" s="92"/>
      <c r="M147" s="92"/>
      <c r="N147" s="92"/>
      <c r="O147" s="88">
        <v>0.15368504629629628</v>
      </c>
      <c r="P147" s="99">
        <f>((2-(O147/$F$1))*1000)</f>
        <v>751.43449665559172</v>
      </c>
    </row>
    <row r="148" spans="1:16">
      <c r="A148" s="104">
        <v>16</v>
      </c>
      <c r="B148" s="113" t="s">
        <v>399</v>
      </c>
      <c r="C148" s="98" t="s">
        <v>400</v>
      </c>
      <c r="D148" s="98" t="s">
        <v>320</v>
      </c>
      <c r="E148" s="98" t="s">
        <v>401</v>
      </c>
      <c r="F148" s="98" t="s">
        <v>402</v>
      </c>
      <c r="G148" s="105" t="s">
        <v>403</v>
      </c>
      <c r="H148" s="98" t="s">
        <v>7</v>
      </c>
      <c r="I148" s="92" t="s">
        <v>148</v>
      </c>
      <c r="J148" s="92" t="s">
        <v>404</v>
      </c>
      <c r="K148" s="92" t="s">
        <v>405</v>
      </c>
      <c r="L148" s="92" t="s">
        <v>406</v>
      </c>
      <c r="M148" s="107" t="s">
        <v>407</v>
      </c>
      <c r="N148" s="107" t="s">
        <v>408</v>
      </c>
      <c r="O148" s="108" t="s">
        <v>408</v>
      </c>
      <c r="P148" s="99">
        <f>((2-(O148/$H$1))*1000)</f>
        <v>584.91274160255193</v>
      </c>
    </row>
    <row r="149" spans="1:16">
      <c r="A149" s="140">
        <v>6</v>
      </c>
      <c r="B149" s="115">
        <v>200</v>
      </c>
      <c r="C149" s="98" t="s">
        <v>854</v>
      </c>
      <c r="D149" s="98">
        <v>1983</v>
      </c>
      <c r="E149" s="98">
        <v>37</v>
      </c>
      <c r="F149" s="98" t="s">
        <v>73</v>
      </c>
      <c r="G149" s="92"/>
      <c r="H149" s="98"/>
      <c r="I149" s="92"/>
      <c r="J149" s="92"/>
      <c r="K149" s="92"/>
      <c r="L149" s="92"/>
      <c r="M149" s="92"/>
      <c r="N149" s="92"/>
      <c r="O149" s="90">
        <v>6.3671377314814814E-2</v>
      </c>
      <c r="P149" s="99">
        <f>((2-(O149/$E$1))*1000)</f>
        <v>795.12298328676593</v>
      </c>
    </row>
    <row r="150" spans="1:16">
      <c r="A150" s="104">
        <v>3</v>
      </c>
      <c r="B150" s="147" t="s">
        <v>467</v>
      </c>
      <c r="C150" s="98" t="s">
        <v>468</v>
      </c>
      <c r="D150" s="98" t="s">
        <v>12</v>
      </c>
      <c r="E150" s="98" t="s">
        <v>469</v>
      </c>
      <c r="F150" s="98" t="s">
        <v>470</v>
      </c>
      <c r="G150" s="105" t="s">
        <v>471</v>
      </c>
      <c r="H150" s="98" t="s">
        <v>148</v>
      </c>
      <c r="I150" s="92" t="s">
        <v>472</v>
      </c>
      <c r="J150" s="92" t="s">
        <v>473</v>
      </c>
      <c r="K150" s="92" t="s">
        <v>474</v>
      </c>
      <c r="L150" s="92" t="s">
        <v>475</v>
      </c>
      <c r="M150" s="92" t="s">
        <v>476</v>
      </c>
      <c r="N150" s="92" t="s">
        <v>477</v>
      </c>
      <c r="O150" s="88" t="s">
        <v>477</v>
      </c>
      <c r="P150" s="99">
        <f>((2-(O150/$I$1))*1000)</f>
        <v>810.35110060032741</v>
      </c>
    </row>
    <row r="151" spans="1:16">
      <c r="A151" s="109">
        <v>6</v>
      </c>
      <c r="B151" s="157" t="s">
        <v>757</v>
      </c>
      <c r="C151" s="98" t="s">
        <v>758</v>
      </c>
      <c r="D151" s="98" t="s">
        <v>759</v>
      </c>
      <c r="E151" s="98" t="s">
        <v>161</v>
      </c>
      <c r="F151" s="98" t="s">
        <v>760</v>
      </c>
      <c r="G151" s="98" t="s">
        <v>179</v>
      </c>
      <c r="H151" s="98" t="s">
        <v>7</v>
      </c>
      <c r="I151" s="92" t="s">
        <v>148</v>
      </c>
      <c r="J151" s="92" t="s">
        <v>761</v>
      </c>
      <c r="K151" s="92" t="s">
        <v>762</v>
      </c>
      <c r="L151" s="92" t="s">
        <v>763</v>
      </c>
      <c r="M151" s="92"/>
      <c r="N151" s="111">
        <v>2</v>
      </c>
      <c r="O151" s="108" t="s">
        <v>763</v>
      </c>
      <c r="P151" s="99">
        <f>((2-(O151/$L$1))*1000)</f>
        <v>798.41897233201564</v>
      </c>
    </row>
    <row r="152" spans="1:16">
      <c r="A152" s="140">
        <v>12</v>
      </c>
      <c r="B152" s="115">
        <v>401</v>
      </c>
      <c r="C152" s="98" t="s">
        <v>855</v>
      </c>
      <c r="D152" s="98">
        <v>1977</v>
      </c>
      <c r="E152" s="98">
        <v>44</v>
      </c>
      <c r="F152" s="98" t="s">
        <v>78</v>
      </c>
      <c r="G152" s="92"/>
      <c r="H152" s="98"/>
      <c r="I152" s="92"/>
      <c r="J152" s="92"/>
      <c r="K152" s="92"/>
      <c r="L152" s="92"/>
      <c r="M152" s="92"/>
      <c r="N152" s="92"/>
      <c r="O152" s="90">
        <v>6.876282407407408E-2</v>
      </c>
      <c r="P152" s="99">
        <f t="shared" ref="P152:P153" si="5">((2-(O152/$E$1))*1000)</f>
        <v>698.77565359545099</v>
      </c>
    </row>
    <row r="153" spans="1:16">
      <c r="A153" s="140">
        <v>61</v>
      </c>
      <c r="B153" s="115">
        <v>212</v>
      </c>
      <c r="C153" s="98" t="s">
        <v>808</v>
      </c>
      <c r="D153" s="98">
        <v>1947</v>
      </c>
      <c r="E153" s="98">
        <v>73</v>
      </c>
      <c r="F153" s="98" t="s">
        <v>103</v>
      </c>
      <c r="G153" s="92"/>
      <c r="H153" s="98"/>
      <c r="I153" s="92"/>
      <c r="J153" s="92"/>
      <c r="K153" s="92"/>
      <c r="L153" s="92"/>
      <c r="M153" s="92"/>
      <c r="N153" s="92"/>
      <c r="O153" s="90">
        <v>0.10275659722222223</v>
      </c>
      <c r="P153" s="99">
        <f t="shared" si="5"/>
        <v>55.498914424973343</v>
      </c>
    </row>
    <row r="154" spans="1:16">
      <c r="A154" s="112">
        <v>65</v>
      </c>
      <c r="B154" s="113">
        <v>409</v>
      </c>
      <c r="C154" s="95" t="s">
        <v>808</v>
      </c>
      <c r="D154" s="98" t="s">
        <v>43</v>
      </c>
      <c r="E154" s="105">
        <v>1947</v>
      </c>
      <c r="F154" s="105" t="s">
        <v>0</v>
      </c>
      <c r="G154" s="105" t="s">
        <v>1</v>
      </c>
      <c r="H154" s="98" t="s">
        <v>44</v>
      </c>
      <c r="I154" s="88">
        <v>2.0833333333333332E-2</v>
      </c>
      <c r="J154" s="92"/>
      <c r="K154" s="92"/>
      <c r="L154" s="92"/>
      <c r="M154" s="92"/>
      <c r="N154" s="92"/>
      <c r="O154" s="114">
        <v>9.1840277777777771E-2</v>
      </c>
      <c r="P154" s="99">
        <f>((2-(O154/$B$1))*1000)</f>
        <v>309.90415335463274</v>
      </c>
    </row>
    <row r="155" spans="1:16">
      <c r="A155" s="104">
        <v>23</v>
      </c>
      <c r="B155" s="113" t="s">
        <v>433</v>
      </c>
      <c r="C155" s="98" t="s">
        <v>434</v>
      </c>
      <c r="D155" s="98" t="s">
        <v>43</v>
      </c>
      <c r="E155" s="98" t="s">
        <v>435</v>
      </c>
      <c r="F155" s="98" t="s">
        <v>436</v>
      </c>
      <c r="G155" s="105" t="s">
        <v>437</v>
      </c>
      <c r="H155" s="98" t="s">
        <v>0</v>
      </c>
      <c r="I155" s="92" t="s">
        <v>148</v>
      </c>
      <c r="J155" s="92" t="s">
        <v>438</v>
      </c>
      <c r="K155" s="92" t="s">
        <v>412</v>
      </c>
      <c r="L155" s="92" t="s">
        <v>439</v>
      </c>
      <c r="M155" s="92" t="s">
        <v>440</v>
      </c>
      <c r="N155" s="92" t="s">
        <v>441</v>
      </c>
      <c r="O155" s="88" t="s">
        <v>441</v>
      </c>
      <c r="P155" s="99">
        <f>((2-(O155/$H$1))*1000)</f>
        <v>234.75323700506667</v>
      </c>
    </row>
    <row r="156" spans="1:16">
      <c r="A156" s="109">
        <v>25</v>
      </c>
      <c r="B156" s="115" t="s">
        <v>732</v>
      </c>
      <c r="C156" s="98" t="s">
        <v>434</v>
      </c>
      <c r="D156" s="98" t="s">
        <v>733</v>
      </c>
      <c r="E156" s="98" t="s">
        <v>734</v>
      </c>
      <c r="F156" s="98" t="s">
        <v>436</v>
      </c>
      <c r="G156" s="98" t="s">
        <v>437</v>
      </c>
      <c r="H156" s="98" t="s">
        <v>0</v>
      </c>
      <c r="I156" s="92" t="s">
        <v>148</v>
      </c>
      <c r="J156" s="92" t="s">
        <v>735</v>
      </c>
      <c r="K156" s="92" t="s">
        <v>736</v>
      </c>
      <c r="L156" s="92"/>
      <c r="M156" s="110">
        <v>1</v>
      </c>
      <c r="N156" s="92"/>
      <c r="O156" s="88" t="s">
        <v>736</v>
      </c>
      <c r="P156" s="99">
        <f t="shared" ref="P156:P157" si="6">((2-(O156/$K$1))*1000)</f>
        <v>304.20017873101</v>
      </c>
    </row>
    <row r="157" spans="1:16" s="18" customFormat="1" ht="15.75" customHeight="1">
      <c r="A157" s="127">
        <v>17</v>
      </c>
      <c r="B157" s="139" t="s">
        <v>703</v>
      </c>
      <c r="C157" s="125" t="s">
        <v>704</v>
      </c>
      <c r="D157" s="125" t="s">
        <v>388</v>
      </c>
      <c r="E157" s="125" t="s">
        <v>574</v>
      </c>
      <c r="F157" s="125" t="s">
        <v>210</v>
      </c>
      <c r="G157" s="125" t="s">
        <v>162</v>
      </c>
      <c r="H157" s="125" t="s">
        <v>7</v>
      </c>
      <c r="I157" s="125" t="s">
        <v>148</v>
      </c>
      <c r="J157" s="125" t="s">
        <v>705</v>
      </c>
      <c r="K157" s="125" t="s">
        <v>706</v>
      </c>
      <c r="L157" s="141"/>
      <c r="M157" s="129">
        <v>8</v>
      </c>
      <c r="N157" s="125"/>
      <c r="O157" s="91" t="s">
        <v>706</v>
      </c>
      <c r="P157" s="99">
        <f t="shared" si="6"/>
        <v>673.81590705987503</v>
      </c>
    </row>
    <row r="158" spans="1:16" s="18" customFormat="1" ht="15.75" customHeight="1">
      <c r="A158" s="138">
        <v>37</v>
      </c>
      <c r="B158" s="139">
        <v>260</v>
      </c>
      <c r="C158" s="125" t="s">
        <v>802</v>
      </c>
      <c r="D158" s="125">
        <v>1978</v>
      </c>
      <c r="E158" s="125">
        <v>42</v>
      </c>
      <c r="F158" s="125" t="s">
        <v>92</v>
      </c>
      <c r="G158" s="141"/>
      <c r="H158" s="125"/>
      <c r="I158" s="125"/>
      <c r="J158" s="125"/>
      <c r="K158" s="125"/>
      <c r="L158" s="125"/>
      <c r="M158" s="125"/>
      <c r="N158" s="125"/>
      <c r="O158" s="91">
        <v>7.6992013888888891E-2</v>
      </c>
      <c r="P158" s="99">
        <f>((2-(O158/$E$1))*1000)</f>
        <v>543.05165181963287</v>
      </c>
    </row>
    <row r="159" spans="1:16" s="18" customFormat="1" ht="15.75" customHeight="1">
      <c r="A159" s="143">
        <v>42</v>
      </c>
      <c r="B159" s="131">
        <v>494</v>
      </c>
      <c r="C159" s="133" t="s">
        <v>802</v>
      </c>
      <c r="D159" s="125" t="s">
        <v>4</v>
      </c>
      <c r="E159" s="129">
        <v>1978</v>
      </c>
      <c r="F159" s="129" t="s">
        <v>7</v>
      </c>
      <c r="G159" s="129" t="s">
        <v>1</v>
      </c>
      <c r="H159" s="125" t="s">
        <v>38</v>
      </c>
      <c r="I159" s="91">
        <v>2.0833333333333332E-2</v>
      </c>
      <c r="J159" s="91">
        <v>9.8148148148148151E-2</v>
      </c>
      <c r="K159" s="141"/>
      <c r="L159" s="125"/>
      <c r="M159" s="125"/>
      <c r="N159" s="125"/>
      <c r="O159" s="144">
        <f>J159-I159</f>
        <v>7.7314814814814822E-2</v>
      </c>
      <c r="P159" s="99">
        <f>((2-(O159/$B$1))*1000)</f>
        <v>577.20979765708182</v>
      </c>
    </row>
    <row r="160" spans="1:16" s="18" customFormat="1" ht="15.75" customHeight="1">
      <c r="A160" s="130">
        <v>17</v>
      </c>
      <c r="B160" s="128" t="s">
        <v>193</v>
      </c>
      <c r="C160" s="125" t="s">
        <v>209</v>
      </c>
      <c r="D160" s="125" t="s">
        <v>4</v>
      </c>
      <c r="E160" s="125" t="s">
        <v>161</v>
      </c>
      <c r="F160" s="125" t="s">
        <v>210</v>
      </c>
      <c r="G160" s="129" t="s">
        <v>162</v>
      </c>
      <c r="H160" s="137" t="s">
        <v>11</v>
      </c>
      <c r="I160" s="125" t="s">
        <v>148</v>
      </c>
      <c r="J160" s="125" t="s">
        <v>211</v>
      </c>
      <c r="K160" s="125" t="s">
        <v>212</v>
      </c>
      <c r="L160" s="125" t="s">
        <v>213</v>
      </c>
      <c r="M160" s="125" t="s">
        <v>214</v>
      </c>
      <c r="N160" s="125" t="s">
        <v>215</v>
      </c>
      <c r="O160" s="91" t="s">
        <v>215</v>
      </c>
      <c r="P160" s="99">
        <f>((2-(O160/$G$1))*1000)</f>
        <v>441.48563419761723</v>
      </c>
    </row>
    <row r="161" spans="1:16" s="18" customFormat="1" ht="15.75" customHeight="1">
      <c r="A161" s="138">
        <v>7</v>
      </c>
      <c r="B161" s="158">
        <v>406</v>
      </c>
      <c r="C161" s="125" t="s">
        <v>859</v>
      </c>
      <c r="D161" s="125">
        <v>1954</v>
      </c>
      <c r="E161" s="125">
        <v>66</v>
      </c>
      <c r="F161" s="125" t="s">
        <v>122</v>
      </c>
      <c r="G161" s="125" t="s">
        <v>123</v>
      </c>
      <c r="H161" s="125" t="s">
        <v>124</v>
      </c>
      <c r="I161" s="141"/>
      <c r="J161" s="125"/>
      <c r="K161" s="125"/>
      <c r="L161" s="125"/>
      <c r="M161" s="125"/>
      <c r="N161" s="125"/>
      <c r="O161" s="91">
        <v>0.16220746527777777</v>
      </c>
      <c r="P161" s="99">
        <f>((2-(O161/$F$1))*1000)</f>
        <v>682.19680176099212</v>
      </c>
    </row>
    <row r="162" spans="1:16" s="18" customFormat="1" ht="15.75" customHeight="1">
      <c r="A162" s="143">
        <v>64</v>
      </c>
      <c r="B162" s="131">
        <v>405</v>
      </c>
      <c r="C162" s="133" t="s">
        <v>807</v>
      </c>
      <c r="D162" s="125" t="s">
        <v>12</v>
      </c>
      <c r="E162" s="159">
        <v>19954</v>
      </c>
      <c r="F162" s="129" t="s">
        <v>13</v>
      </c>
      <c r="G162" s="129" t="s">
        <v>1</v>
      </c>
      <c r="H162" s="125"/>
      <c r="I162" s="91">
        <v>2.0833333333333332E-2</v>
      </c>
      <c r="J162" s="91">
        <v>0.11226851851851853</v>
      </c>
      <c r="K162" s="141"/>
      <c r="L162" s="125"/>
      <c r="M162" s="125"/>
      <c r="N162" s="125"/>
      <c r="O162" s="144">
        <f>J162-I162</f>
        <v>9.1435185185185203E-2</v>
      </c>
      <c r="P162" s="99">
        <f>((2-(O162/$B$1))*1000)</f>
        <v>317.35889243876426</v>
      </c>
    </row>
    <row r="163" spans="1:16" s="18" customFormat="1" ht="15.75" customHeight="1">
      <c r="A163" s="127">
        <v>20</v>
      </c>
      <c r="B163" s="139" t="s">
        <v>711</v>
      </c>
      <c r="C163" s="125" t="s">
        <v>712</v>
      </c>
      <c r="D163" s="125" t="s">
        <v>320</v>
      </c>
      <c r="E163" s="125" t="s">
        <v>161</v>
      </c>
      <c r="F163" s="125" t="s">
        <v>713</v>
      </c>
      <c r="G163" s="125" t="s">
        <v>512</v>
      </c>
      <c r="H163" s="125" t="s">
        <v>13</v>
      </c>
      <c r="I163" s="125" t="s">
        <v>148</v>
      </c>
      <c r="J163" s="125" t="s">
        <v>714</v>
      </c>
      <c r="K163" s="125" t="s">
        <v>715</v>
      </c>
      <c r="L163" s="141"/>
      <c r="M163" s="129">
        <v>1</v>
      </c>
      <c r="N163" s="125"/>
      <c r="O163" s="91" t="s">
        <v>715</v>
      </c>
      <c r="P163" s="99">
        <f>((2-(O163/$K$1))*1000)</f>
        <v>664.7006255585344</v>
      </c>
    </row>
    <row r="164" spans="1:16" s="18" customFormat="1" ht="15.75" customHeight="1">
      <c r="A164" s="138">
        <v>28</v>
      </c>
      <c r="B164" s="139">
        <v>285</v>
      </c>
      <c r="C164" s="125" t="s">
        <v>798</v>
      </c>
      <c r="D164" s="125">
        <v>1980</v>
      </c>
      <c r="E164" s="125">
        <v>40</v>
      </c>
      <c r="F164" s="125" t="s">
        <v>85</v>
      </c>
      <c r="G164" s="141"/>
      <c r="H164" s="125"/>
      <c r="I164" s="125"/>
      <c r="J164" s="125"/>
      <c r="K164" s="125"/>
      <c r="L164" s="125"/>
      <c r="M164" s="125"/>
      <c r="N164" s="125"/>
      <c r="O164" s="91">
        <v>7.5524097222222211E-2</v>
      </c>
      <c r="P164" s="99">
        <f>((2-(O164/$E$1))*1000)</f>
        <v>570.82958169496885</v>
      </c>
    </row>
    <row r="165" spans="1:16" s="18" customFormat="1" ht="15.75" customHeight="1">
      <c r="A165" s="143">
        <v>11</v>
      </c>
      <c r="B165" s="131">
        <v>483</v>
      </c>
      <c r="C165" s="133" t="s">
        <v>798</v>
      </c>
      <c r="D165" s="125" t="s">
        <v>12</v>
      </c>
      <c r="E165" s="129">
        <v>1980</v>
      </c>
      <c r="F165" s="129" t="s">
        <v>7</v>
      </c>
      <c r="G165" s="129" t="s">
        <v>1</v>
      </c>
      <c r="H165" s="125" t="s">
        <v>8</v>
      </c>
      <c r="I165" s="91">
        <v>2.0833333333333332E-2</v>
      </c>
      <c r="J165" s="125"/>
      <c r="K165" s="141"/>
      <c r="L165" s="125"/>
      <c r="M165" s="125"/>
      <c r="N165" s="125"/>
      <c r="O165" s="144">
        <v>6.3171296296296295E-2</v>
      </c>
      <c r="P165" s="99">
        <f>((2-(O165/$B$1))*1000)</f>
        <v>837.48668796592131</v>
      </c>
    </row>
    <row r="166" spans="1:16" s="18" customFormat="1" ht="15.75" customHeight="1">
      <c r="A166" s="127">
        <v>10</v>
      </c>
      <c r="B166" s="139" t="s">
        <v>681</v>
      </c>
      <c r="C166" s="125" t="s">
        <v>682</v>
      </c>
      <c r="D166" s="125" t="s">
        <v>12</v>
      </c>
      <c r="E166" s="125" t="s">
        <v>683</v>
      </c>
      <c r="F166" s="125" t="s">
        <v>684</v>
      </c>
      <c r="G166" s="125" t="s">
        <v>294</v>
      </c>
      <c r="H166" s="125" t="s">
        <v>7</v>
      </c>
      <c r="I166" s="125" t="s">
        <v>148</v>
      </c>
      <c r="J166" s="125" t="s">
        <v>685</v>
      </c>
      <c r="K166" s="125" t="s">
        <v>686</v>
      </c>
      <c r="L166" s="141"/>
      <c r="M166" s="129">
        <v>4</v>
      </c>
      <c r="N166" s="125"/>
      <c r="O166" s="91" t="s">
        <v>686</v>
      </c>
      <c r="P166" s="99">
        <f>((2-(O166/$K$1))*1000)</f>
        <v>806.79177837354814</v>
      </c>
    </row>
    <row r="167" spans="1:16" s="18" customFormat="1" ht="15.75" customHeight="1">
      <c r="A167" s="160">
        <v>65</v>
      </c>
      <c r="B167" s="139">
        <v>247</v>
      </c>
      <c r="C167" s="125" t="s">
        <v>804</v>
      </c>
      <c r="D167" s="125">
        <v>1966</v>
      </c>
      <c r="E167" s="125">
        <v>54</v>
      </c>
      <c r="F167" s="125" t="s">
        <v>104</v>
      </c>
      <c r="G167" s="141"/>
      <c r="H167" s="125"/>
      <c r="I167" s="125"/>
      <c r="J167" s="125"/>
      <c r="K167" s="125"/>
      <c r="L167" s="125"/>
      <c r="M167" s="125"/>
      <c r="N167" s="125"/>
      <c r="O167" s="91">
        <v>0.11450457175925927</v>
      </c>
      <c r="P167" s="99">
        <v>20</v>
      </c>
    </row>
    <row r="168" spans="1:16" s="18" customFormat="1" ht="15.75" customHeight="1">
      <c r="A168" s="143">
        <v>49</v>
      </c>
      <c r="B168" s="131">
        <v>403</v>
      </c>
      <c r="C168" s="133" t="s">
        <v>804</v>
      </c>
      <c r="D168" s="125" t="s">
        <v>12</v>
      </c>
      <c r="E168" s="159">
        <v>24336</v>
      </c>
      <c r="F168" s="129" t="s">
        <v>11</v>
      </c>
      <c r="G168" s="129" t="s">
        <v>1</v>
      </c>
      <c r="H168" s="125"/>
      <c r="I168" s="91">
        <v>2.0833333333333332E-2</v>
      </c>
      <c r="J168" s="91">
        <v>0.10231481481481482</v>
      </c>
      <c r="K168" s="141"/>
      <c r="L168" s="125"/>
      <c r="M168" s="125"/>
      <c r="N168" s="125"/>
      <c r="O168" s="144">
        <f>J168-I168</f>
        <v>8.1481481481481488E-2</v>
      </c>
      <c r="P168" s="99">
        <f t="shared" ref="P168:P169" si="7">((2-(O168/$B$1))*1000)</f>
        <v>500.53248136315221</v>
      </c>
    </row>
    <row r="169" spans="1:16">
      <c r="A169" s="143">
        <v>23</v>
      </c>
      <c r="B169" s="131">
        <v>492</v>
      </c>
      <c r="C169" s="133" t="s">
        <v>663</v>
      </c>
      <c r="D169" s="125" t="s">
        <v>12</v>
      </c>
      <c r="E169" s="159">
        <v>30686</v>
      </c>
      <c r="F169" s="129" t="s">
        <v>10</v>
      </c>
      <c r="G169" s="129" t="s">
        <v>1</v>
      </c>
      <c r="H169" s="125"/>
      <c r="I169" s="91">
        <v>2.0833333333333332E-2</v>
      </c>
      <c r="J169" s="91">
        <v>8.8379629629629627E-2</v>
      </c>
      <c r="K169" s="92"/>
      <c r="L169" s="125"/>
      <c r="M169" s="125"/>
      <c r="N169" s="125"/>
      <c r="O169" s="144">
        <f>J169-I169</f>
        <v>6.7546296296296299E-2</v>
      </c>
      <c r="P169" s="99">
        <f t="shared" si="7"/>
        <v>756.97550585729493</v>
      </c>
    </row>
    <row r="170" spans="1:16">
      <c r="A170" s="127">
        <v>6</v>
      </c>
      <c r="B170" s="139" t="s">
        <v>662</v>
      </c>
      <c r="C170" s="125" t="s">
        <v>663</v>
      </c>
      <c r="D170" s="125" t="s">
        <v>355</v>
      </c>
      <c r="E170" s="125" t="s">
        <v>161</v>
      </c>
      <c r="F170" s="125" t="s">
        <v>664</v>
      </c>
      <c r="G170" s="125" t="s">
        <v>193</v>
      </c>
      <c r="H170" s="125" t="s">
        <v>10</v>
      </c>
      <c r="I170" s="125" t="s">
        <v>148</v>
      </c>
      <c r="J170" s="125" t="s">
        <v>665</v>
      </c>
      <c r="K170" s="125" t="s">
        <v>666</v>
      </c>
      <c r="L170" s="92"/>
      <c r="M170" s="129">
        <v>4</v>
      </c>
      <c r="N170" s="125"/>
      <c r="O170" s="91" t="s">
        <v>666</v>
      </c>
      <c r="P170" s="99">
        <f>((2-(O170/$K$1))*1000)</f>
        <v>900.44682752457561</v>
      </c>
    </row>
    <row r="171" spans="1:16">
      <c r="A171" s="140">
        <v>11</v>
      </c>
      <c r="B171" s="115">
        <v>276</v>
      </c>
      <c r="C171" s="98" t="s">
        <v>863</v>
      </c>
      <c r="D171" s="98">
        <v>1984</v>
      </c>
      <c r="E171" s="98">
        <v>37</v>
      </c>
      <c r="F171" s="98" t="s">
        <v>77</v>
      </c>
      <c r="G171" s="92"/>
      <c r="H171" s="98"/>
      <c r="I171" s="98"/>
      <c r="J171" s="98"/>
      <c r="K171" s="98"/>
      <c r="L171" s="98"/>
      <c r="M171" s="92"/>
      <c r="N171" s="92"/>
      <c r="O171" s="90">
        <v>6.8015196759259267E-2</v>
      </c>
      <c r="P171" s="99">
        <f t="shared" ref="P171:P172" si="8">((2-(O171/$E$1))*1000)</f>
        <v>712.92328172407645</v>
      </c>
    </row>
    <row r="172" spans="1:16">
      <c r="A172" s="140">
        <v>14</v>
      </c>
      <c r="B172" s="115">
        <v>252</v>
      </c>
      <c r="C172" s="98" t="s">
        <v>865</v>
      </c>
      <c r="D172" s="98">
        <v>1990</v>
      </c>
      <c r="E172" s="98">
        <v>30</v>
      </c>
      <c r="F172" s="98" t="s">
        <v>80</v>
      </c>
      <c r="G172" s="92"/>
      <c r="H172" s="98"/>
      <c r="I172" s="98"/>
      <c r="J172" s="98"/>
      <c r="K172" s="98"/>
      <c r="L172" s="98"/>
      <c r="M172" s="92"/>
      <c r="N172" s="92"/>
      <c r="O172" s="90">
        <v>6.9171770833333326E-2</v>
      </c>
      <c r="P172" s="99">
        <f t="shared" si="8"/>
        <v>691.03700285361788</v>
      </c>
    </row>
    <row r="173" spans="1:16">
      <c r="A173" s="104">
        <v>5</v>
      </c>
      <c r="B173" s="113" t="s">
        <v>345</v>
      </c>
      <c r="C173" s="98" t="s">
        <v>346</v>
      </c>
      <c r="D173" s="98" t="s">
        <v>347</v>
      </c>
      <c r="E173" s="98" t="s">
        <v>161</v>
      </c>
      <c r="F173" s="98" t="s">
        <v>348</v>
      </c>
      <c r="G173" s="105" t="s">
        <v>177</v>
      </c>
      <c r="H173" s="98" t="s">
        <v>10</v>
      </c>
      <c r="I173" s="98" t="s">
        <v>148</v>
      </c>
      <c r="J173" s="98" t="s">
        <v>332</v>
      </c>
      <c r="K173" s="98" t="s">
        <v>349</v>
      </c>
      <c r="L173" s="98" t="s">
        <v>350</v>
      </c>
      <c r="M173" s="107" t="s">
        <v>351</v>
      </c>
      <c r="N173" s="107" t="s">
        <v>352</v>
      </c>
      <c r="O173" s="108" t="s">
        <v>352</v>
      </c>
      <c r="P173" s="99">
        <f>((2-(O173/$H$1))*1000)</f>
        <v>768.06155000938259</v>
      </c>
    </row>
    <row r="174" spans="1:16">
      <c r="A174" s="140">
        <v>35</v>
      </c>
      <c r="B174" s="115">
        <v>245</v>
      </c>
      <c r="C174" s="98" t="s">
        <v>867</v>
      </c>
      <c r="D174" s="98">
        <v>1989</v>
      </c>
      <c r="E174" s="98">
        <v>32</v>
      </c>
      <c r="F174" s="98" t="s">
        <v>90</v>
      </c>
      <c r="G174" s="92"/>
      <c r="H174" s="98"/>
      <c r="I174" s="98"/>
      <c r="J174" s="98"/>
      <c r="K174" s="98"/>
      <c r="L174" s="98"/>
      <c r="M174" s="92"/>
      <c r="N174" s="92"/>
      <c r="O174" s="90">
        <v>7.6827754629629638E-2</v>
      </c>
      <c r="P174" s="99">
        <f>((2-(O174/$E$1))*1000)</f>
        <v>546.15999052079326</v>
      </c>
    </row>
    <row r="175" spans="1:16">
      <c r="A175" s="104">
        <v>8</v>
      </c>
      <c r="B175" s="147" t="s">
        <v>497</v>
      </c>
      <c r="C175" s="98" t="s">
        <v>498</v>
      </c>
      <c r="D175" s="98" t="s">
        <v>388</v>
      </c>
      <c r="E175" s="98" t="s">
        <v>161</v>
      </c>
      <c r="F175" s="98" t="s">
        <v>499</v>
      </c>
      <c r="G175" s="105" t="s">
        <v>178</v>
      </c>
      <c r="H175" s="98" t="s">
        <v>148</v>
      </c>
      <c r="I175" s="98" t="s">
        <v>500</v>
      </c>
      <c r="J175" s="98" t="s">
        <v>501</v>
      </c>
      <c r="K175" s="98"/>
      <c r="L175" s="98"/>
      <c r="M175" s="92"/>
      <c r="N175" s="92"/>
      <c r="O175" s="88" t="s">
        <v>46</v>
      </c>
      <c r="P175" s="88" t="s">
        <v>46</v>
      </c>
    </row>
    <row r="176" spans="1:16">
      <c r="A176" s="140">
        <v>30</v>
      </c>
      <c r="B176" s="115">
        <v>223</v>
      </c>
      <c r="C176" s="98" t="s">
        <v>868</v>
      </c>
      <c r="D176" s="98">
        <v>1991</v>
      </c>
      <c r="E176" s="98">
        <v>29</v>
      </c>
      <c r="F176" s="98" t="s">
        <v>87</v>
      </c>
      <c r="G176" s="92"/>
      <c r="H176" s="98"/>
      <c r="I176" s="98"/>
      <c r="J176" s="98"/>
      <c r="K176" s="98"/>
      <c r="L176" s="98"/>
      <c r="M176" s="92"/>
      <c r="N176" s="92"/>
      <c r="O176" s="90">
        <v>7.5849363425925923E-2</v>
      </c>
      <c r="P176" s="99">
        <f>((2-(O176/$E$1))*1000)</f>
        <v>564.67444904849833</v>
      </c>
    </row>
    <row r="177" spans="1:16">
      <c r="A177" s="104">
        <v>5</v>
      </c>
      <c r="B177" s="147" t="s">
        <v>487</v>
      </c>
      <c r="C177" s="98" t="s">
        <v>488</v>
      </c>
      <c r="D177" s="98" t="s">
        <v>320</v>
      </c>
      <c r="E177" s="98" t="s">
        <v>161</v>
      </c>
      <c r="F177" s="98" t="s">
        <v>489</v>
      </c>
      <c r="G177" s="105" t="s">
        <v>151</v>
      </c>
      <c r="H177" s="98" t="s">
        <v>148</v>
      </c>
      <c r="I177" s="98" t="s">
        <v>490</v>
      </c>
      <c r="J177" s="98" t="s">
        <v>491</v>
      </c>
      <c r="K177" s="98" t="s">
        <v>492</v>
      </c>
      <c r="L177" s="98" t="s">
        <v>493</v>
      </c>
      <c r="M177" s="92" t="s">
        <v>494</v>
      </c>
      <c r="N177" s="107" t="s">
        <v>495</v>
      </c>
      <c r="O177" s="108" t="s">
        <v>495</v>
      </c>
      <c r="P177" s="99">
        <f>((2-(O177/$I$1))*1000)</f>
        <v>579.77078406403496</v>
      </c>
    </row>
    <row r="178" spans="1:16">
      <c r="A178" s="140">
        <v>44</v>
      </c>
      <c r="B178" s="115">
        <v>275</v>
      </c>
      <c r="C178" s="98" t="s">
        <v>800</v>
      </c>
      <c r="D178" s="98">
        <v>1974</v>
      </c>
      <c r="E178" s="98">
        <v>46</v>
      </c>
      <c r="F178" s="98" t="s">
        <v>97</v>
      </c>
      <c r="G178" s="92"/>
      <c r="H178" s="98"/>
      <c r="I178" s="98"/>
      <c r="J178" s="98"/>
      <c r="K178" s="98"/>
      <c r="L178" s="98"/>
      <c r="M178" s="92"/>
      <c r="N178" s="92"/>
      <c r="O178" s="90">
        <v>8.0859664351851851E-2</v>
      </c>
      <c r="P178" s="99">
        <f>((2-(O178/$E$1))*1000)</f>
        <v>469.86267196667006</v>
      </c>
    </row>
    <row r="179" spans="1:16">
      <c r="A179" s="112">
        <v>17</v>
      </c>
      <c r="B179" s="113">
        <v>466</v>
      </c>
      <c r="C179" s="95" t="s">
        <v>800</v>
      </c>
      <c r="D179" s="98" t="s">
        <v>12</v>
      </c>
      <c r="E179" s="105">
        <v>1974</v>
      </c>
      <c r="F179" s="105" t="s">
        <v>7</v>
      </c>
      <c r="G179" s="105" t="s">
        <v>1</v>
      </c>
      <c r="H179" s="98"/>
      <c r="I179" s="90">
        <v>2.0833333333333332E-2</v>
      </c>
      <c r="J179" s="90">
        <v>8.5509259259259271E-2</v>
      </c>
      <c r="K179" s="92"/>
      <c r="L179" s="98"/>
      <c r="M179" s="92"/>
      <c r="N179" s="92"/>
      <c r="O179" s="87">
        <f>J179-I179</f>
        <v>6.4675925925925942E-2</v>
      </c>
      <c r="P179" s="99">
        <f t="shared" ref="P179:P180" si="9">((2-(O179/$B$1))*1000)</f>
        <v>809.79765708200182</v>
      </c>
    </row>
    <row r="180" spans="1:16">
      <c r="A180" s="112">
        <v>52</v>
      </c>
      <c r="B180" s="113">
        <v>408</v>
      </c>
      <c r="C180" s="95" t="s">
        <v>805</v>
      </c>
      <c r="D180" s="98" t="s">
        <v>12</v>
      </c>
      <c r="E180" s="146">
        <v>26017</v>
      </c>
      <c r="F180" s="105" t="s">
        <v>7</v>
      </c>
      <c r="G180" s="105" t="s">
        <v>1</v>
      </c>
      <c r="H180" s="98" t="s">
        <v>41</v>
      </c>
      <c r="I180" s="90">
        <v>2.0833333333333332E-2</v>
      </c>
      <c r="J180" s="90">
        <v>0.10300925925925926</v>
      </c>
      <c r="K180" s="92"/>
      <c r="L180" s="98"/>
      <c r="M180" s="98"/>
      <c r="N180" s="92"/>
      <c r="O180" s="87">
        <f>J180-I180</f>
        <v>8.217592592592593E-2</v>
      </c>
      <c r="P180" s="99">
        <f t="shared" si="9"/>
        <v>487.7529286474973</v>
      </c>
    </row>
    <row r="181" spans="1:16">
      <c r="A181" s="140">
        <v>40</v>
      </c>
      <c r="B181" s="115">
        <v>207</v>
      </c>
      <c r="C181" s="98" t="s">
        <v>870</v>
      </c>
      <c r="D181" s="98">
        <v>1971</v>
      </c>
      <c r="E181" s="98">
        <v>50</v>
      </c>
      <c r="F181" s="98" t="s">
        <v>94</v>
      </c>
      <c r="G181" s="92"/>
      <c r="H181" s="98"/>
      <c r="I181" s="98"/>
      <c r="J181" s="98"/>
      <c r="K181" s="98"/>
      <c r="L181" s="98"/>
      <c r="M181" s="98"/>
      <c r="N181" s="92"/>
      <c r="O181" s="90">
        <v>7.8963136574074069E-2</v>
      </c>
      <c r="P181" s="99">
        <f t="shared" ref="P181:P182" si="10">((2-(O181/$E$1))*1000)</f>
        <v>505.75136838522548</v>
      </c>
    </row>
    <row r="182" spans="1:16">
      <c r="A182" s="140">
        <v>13</v>
      </c>
      <c r="B182" s="115">
        <v>263</v>
      </c>
      <c r="C182" s="98" t="s">
        <v>871</v>
      </c>
      <c r="D182" s="98">
        <v>1995</v>
      </c>
      <c r="E182" s="98">
        <v>25</v>
      </c>
      <c r="F182" s="98" t="s">
        <v>79</v>
      </c>
      <c r="G182" s="92"/>
      <c r="H182" s="98"/>
      <c r="I182" s="98"/>
      <c r="J182" s="98"/>
      <c r="K182" s="98"/>
      <c r="L182" s="98"/>
      <c r="M182" s="98"/>
      <c r="N182" s="92"/>
      <c r="O182" s="90">
        <v>6.8907291666666662E-2</v>
      </c>
      <c r="P182" s="99">
        <f t="shared" si="10"/>
        <v>696.0418399209949</v>
      </c>
    </row>
    <row r="183" spans="1:16">
      <c r="A183" s="104">
        <v>4</v>
      </c>
      <c r="B183" s="113" t="s">
        <v>337</v>
      </c>
      <c r="C183" s="98" t="s">
        <v>338</v>
      </c>
      <c r="D183" s="98" t="s">
        <v>12</v>
      </c>
      <c r="E183" s="98" t="s">
        <v>161</v>
      </c>
      <c r="F183" s="98" t="s">
        <v>339</v>
      </c>
      <c r="G183" s="105" t="s">
        <v>165</v>
      </c>
      <c r="H183" s="98" t="s">
        <v>31</v>
      </c>
      <c r="I183" s="98" t="s">
        <v>148</v>
      </c>
      <c r="J183" s="98" t="s">
        <v>340</v>
      </c>
      <c r="K183" s="98" t="s">
        <v>341</v>
      </c>
      <c r="L183" s="98" t="s">
        <v>342</v>
      </c>
      <c r="M183" s="98" t="s">
        <v>343</v>
      </c>
      <c r="N183" s="92" t="s">
        <v>344</v>
      </c>
      <c r="O183" s="88" t="s">
        <v>344</v>
      </c>
      <c r="P183" s="99">
        <f>((2-(O183/$H$1))*1000)</f>
        <v>820.41658847813846</v>
      </c>
    </row>
    <row r="184" spans="1:16">
      <c r="A184" s="100">
        <v>1</v>
      </c>
      <c r="B184" s="101">
        <v>89</v>
      </c>
      <c r="C184" s="102" t="s">
        <v>872</v>
      </c>
      <c r="D184" s="102">
        <v>1994</v>
      </c>
      <c r="E184" s="102">
        <v>26</v>
      </c>
      <c r="F184" s="98"/>
      <c r="G184" s="92"/>
      <c r="H184" s="98"/>
      <c r="I184" s="98"/>
      <c r="J184" s="98"/>
      <c r="K184" s="98"/>
      <c r="L184" s="98"/>
      <c r="M184" s="98"/>
      <c r="N184" s="92"/>
      <c r="O184" s="103">
        <v>2.4810451388888887E-2</v>
      </c>
      <c r="P184" s="99">
        <f>((2-(O184/$D$1))*1000)</f>
        <v>999.70928604759695</v>
      </c>
    </row>
    <row r="185" spans="1:16">
      <c r="A185" s="112">
        <v>9</v>
      </c>
      <c r="B185" s="113">
        <v>423</v>
      </c>
      <c r="C185" s="95" t="s">
        <v>797</v>
      </c>
      <c r="D185" s="98" t="s">
        <v>30</v>
      </c>
      <c r="E185" s="105">
        <v>1994</v>
      </c>
      <c r="F185" s="105" t="s">
        <v>31</v>
      </c>
      <c r="G185" s="105" t="s">
        <v>1</v>
      </c>
      <c r="H185" s="98"/>
      <c r="I185" s="90">
        <v>2.0833333333333332E-2</v>
      </c>
      <c r="J185" s="90">
        <v>8.3159722222222218E-2</v>
      </c>
      <c r="K185" s="92"/>
      <c r="L185" s="98"/>
      <c r="M185" s="98"/>
      <c r="N185" s="92"/>
      <c r="O185" s="87">
        <f>J185-I185</f>
        <v>6.232638888888889E-2</v>
      </c>
      <c r="P185" s="99">
        <f>((2-(O185/$B$1))*1000)</f>
        <v>853.03514376996816</v>
      </c>
    </row>
    <row r="186" spans="1:16">
      <c r="A186" s="104">
        <v>8</v>
      </c>
      <c r="B186" s="113" t="s">
        <v>371</v>
      </c>
      <c r="C186" s="98" t="s">
        <v>372</v>
      </c>
      <c r="D186" s="98" t="s">
        <v>30</v>
      </c>
      <c r="E186" s="98" t="s">
        <v>161</v>
      </c>
      <c r="F186" s="98" t="s">
        <v>373</v>
      </c>
      <c r="G186" s="105" t="s">
        <v>180</v>
      </c>
      <c r="H186" s="98" t="s">
        <v>31</v>
      </c>
      <c r="I186" s="98" t="s">
        <v>148</v>
      </c>
      <c r="J186" s="98" t="s">
        <v>374</v>
      </c>
      <c r="K186" s="98" t="s">
        <v>375</v>
      </c>
      <c r="L186" s="98" t="s">
        <v>376</v>
      </c>
      <c r="M186" s="98" t="s">
        <v>377</v>
      </c>
      <c r="N186" s="92" t="s">
        <v>378</v>
      </c>
      <c r="O186" s="88" t="s">
        <v>378</v>
      </c>
      <c r="P186" s="99">
        <f>((2-(O186/$H$1))*1000)</f>
        <v>730.71870895102256</v>
      </c>
    </row>
    <row r="187" spans="1:16">
      <c r="A187" s="109">
        <v>4</v>
      </c>
      <c r="B187" s="157" t="s">
        <v>417</v>
      </c>
      <c r="C187" s="98" t="s">
        <v>372</v>
      </c>
      <c r="D187" s="98" t="s">
        <v>30</v>
      </c>
      <c r="E187" s="98" t="s">
        <v>504</v>
      </c>
      <c r="F187" s="98" t="s">
        <v>373</v>
      </c>
      <c r="G187" s="98" t="s">
        <v>180</v>
      </c>
      <c r="H187" s="98" t="s">
        <v>31</v>
      </c>
      <c r="I187" s="98" t="s">
        <v>148</v>
      </c>
      <c r="J187" s="98" t="s">
        <v>748</v>
      </c>
      <c r="K187" s="98" t="s">
        <v>749</v>
      </c>
      <c r="L187" s="98" t="s">
        <v>750</v>
      </c>
      <c r="M187" s="92"/>
      <c r="N187" s="111">
        <v>1</v>
      </c>
      <c r="O187" s="90" t="s">
        <v>750</v>
      </c>
      <c r="P187" s="99">
        <f>((2-(O187/$L$1))*1000)</f>
        <v>927.49505928853739</v>
      </c>
    </row>
    <row r="188" spans="1:16">
      <c r="A188" s="112">
        <v>1</v>
      </c>
      <c r="B188" s="113">
        <v>504</v>
      </c>
      <c r="C188" s="95" t="s">
        <v>29</v>
      </c>
      <c r="D188" s="148" t="s">
        <v>30</v>
      </c>
      <c r="E188" s="105">
        <v>1996</v>
      </c>
      <c r="F188" s="105" t="s">
        <v>31</v>
      </c>
      <c r="G188" s="105" t="s">
        <v>1</v>
      </c>
      <c r="H188" s="98"/>
      <c r="I188" s="90">
        <v>2.0833333333333332E-2</v>
      </c>
      <c r="J188" s="98"/>
      <c r="K188" s="92"/>
      <c r="L188" s="98"/>
      <c r="M188" s="98"/>
      <c r="N188" s="92"/>
      <c r="O188" s="87">
        <v>5.4340277777777779E-2</v>
      </c>
      <c r="P188" s="99">
        <f>((2-(O188/$B$1))*1000)</f>
        <v>1000</v>
      </c>
    </row>
    <row r="189" spans="1:16">
      <c r="A189" s="140">
        <v>1</v>
      </c>
      <c r="B189" s="115">
        <v>288</v>
      </c>
      <c r="C189" s="98" t="s">
        <v>873</v>
      </c>
      <c r="D189" s="98">
        <v>1996</v>
      </c>
      <c r="E189" s="98">
        <v>25</v>
      </c>
      <c r="F189" s="98" t="s">
        <v>70</v>
      </c>
      <c r="G189" s="92"/>
      <c r="H189" s="98"/>
      <c r="I189" s="98"/>
      <c r="J189" s="98"/>
      <c r="K189" s="98"/>
      <c r="L189" s="98"/>
      <c r="M189" s="98"/>
      <c r="N189" s="92"/>
      <c r="O189" s="90">
        <v>5.2844710648148142E-2</v>
      </c>
      <c r="P189" s="99">
        <f>((2-(O189/$E$1))*1000)</f>
        <v>1000</v>
      </c>
    </row>
    <row r="190" spans="1:16">
      <c r="A190" s="109">
        <v>1</v>
      </c>
      <c r="B190" s="94" t="s">
        <v>502</v>
      </c>
      <c r="C190" s="98" t="s">
        <v>503</v>
      </c>
      <c r="D190" s="98" t="s">
        <v>30</v>
      </c>
      <c r="E190" s="98" t="s">
        <v>504</v>
      </c>
      <c r="F190" s="98" t="s">
        <v>505</v>
      </c>
      <c r="G190" s="105" t="s">
        <v>165</v>
      </c>
      <c r="H190" s="105" t="s">
        <v>11</v>
      </c>
      <c r="I190" s="98" t="s">
        <v>148</v>
      </c>
      <c r="J190" s="98" t="s">
        <v>506</v>
      </c>
      <c r="K190" s="92"/>
      <c r="L190" s="105">
        <v>1</v>
      </c>
      <c r="M190" s="105"/>
      <c r="N190" s="107"/>
      <c r="O190" s="90" t="s">
        <v>506</v>
      </c>
      <c r="P190" s="99">
        <f>((2-(O190/$J$1))*1000)</f>
        <v>1000</v>
      </c>
    </row>
    <row r="191" spans="1:16">
      <c r="A191" s="112">
        <v>30</v>
      </c>
      <c r="B191" s="147">
        <v>425</v>
      </c>
      <c r="C191" s="98" t="s">
        <v>728</v>
      </c>
      <c r="D191" s="98" t="s">
        <v>12</v>
      </c>
      <c r="E191" s="146">
        <v>30429</v>
      </c>
      <c r="F191" s="98" t="s">
        <v>11</v>
      </c>
      <c r="G191" s="98" t="s">
        <v>1</v>
      </c>
      <c r="H191" s="98"/>
      <c r="I191" s="90">
        <v>4.1666666666666664E-2</v>
      </c>
      <c r="J191" s="90">
        <v>0.17983796296296295</v>
      </c>
      <c r="K191" s="92"/>
      <c r="L191" s="98"/>
      <c r="M191" s="98"/>
      <c r="N191" s="92"/>
      <c r="O191" s="90">
        <f>J191-I191</f>
        <v>0.13817129629629629</v>
      </c>
      <c r="P191" s="99">
        <f>((2-(O191/$C$1))*1000)</f>
        <v>618.76663195649667</v>
      </c>
    </row>
    <row r="192" spans="1:16">
      <c r="A192" s="109">
        <v>24</v>
      </c>
      <c r="B192" s="115" t="s">
        <v>727</v>
      </c>
      <c r="C192" s="98" t="s">
        <v>728</v>
      </c>
      <c r="D192" s="98" t="s">
        <v>320</v>
      </c>
      <c r="E192" s="98" t="s">
        <v>161</v>
      </c>
      <c r="F192" s="98" t="s">
        <v>729</v>
      </c>
      <c r="G192" s="98" t="s">
        <v>471</v>
      </c>
      <c r="H192" s="98" t="s">
        <v>10</v>
      </c>
      <c r="I192" s="98" t="s">
        <v>148</v>
      </c>
      <c r="J192" s="98" t="s">
        <v>730</v>
      </c>
      <c r="K192" s="92"/>
      <c r="L192" s="98" t="s">
        <v>731</v>
      </c>
      <c r="M192" s="105">
        <v>7</v>
      </c>
      <c r="N192" s="92"/>
      <c r="O192" s="90" t="s">
        <v>731</v>
      </c>
      <c r="P192" s="99">
        <f>((2-(O192/$K$1))*1000)</f>
        <v>418.58802502234147</v>
      </c>
    </row>
    <row r="193" spans="1:16">
      <c r="A193" s="140">
        <v>55</v>
      </c>
      <c r="B193" s="115">
        <v>206</v>
      </c>
      <c r="C193" s="98" t="s">
        <v>874</v>
      </c>
      <c r="D193" s="98">
        <v>1983</v>
      </c>
      <c r="E193" s="98">
        <v>38</v>
      </c>
      <c r="F193" s="98" t="s">
        <v>100</v>
      </c>
      <c r="G193" s="92"/>
      <c r="H193" s="92"/>
      <c r="I193" s="98"/>
      <c r="J193" s="98"/>
      <c r="K193" s="98"/>
      <c r="L193" s="98"/>
      <c r="M193" s="98"/>
      <c r="N193" s="92"/>
      <c r="O193" s="161">
        <v>9.1655092592592594E-2</v>
      </c>
      <c r="P193" s="99">
        <f>((2-(O193/$E$1))*1000)</f>
        <v>265.57679153827473</v>
      </c>
    </row>
    <row r="194" spans="1:16">
      <c r="A194" s="148"/>
      <c r="B194" s="148"/>
      <c r="C194" s="98"/>
      <c r="D194" s="98"/>
      <c r="E194" s="98"/>
      <c r="F194" s="98"/>
      <c r="G194" s="98"/>
      <c r="H194" s="98"/>
      <c r="I194" s="98"/>
      <c r="J194" s="98"/>
      <c r="K194" s="107"/>
      <c r="L194" s="107"/>
      <c r="M194" s="107"/>
      <c r="N194" s="92"/>
      <c r="O194" s="88"/>
      <c r="P194" s="92"/>
    </row>
    <row r="195" spans="1:16">
      <c r="A195" s="148"/>
      <c r="B195" s="148"/>
      <c r="C195" s="98"/>
      <c r="D195" s="98"/>
      <c r="E195" s="98"/>
      <c r="F195" s="98"/>
      <c r="G195" s="98"/>
      <c r="H195" s="98"/>
      <c r="I195" s="98"/>
      <c r="J195" s="98"/>
      <c r="K195" s="107"/>
      <c r="L195" s="107"/>
      <c r="M195" s="107"/>
      <c r="N195" s="92"/>
      <c r="O195" s="88"/>
      <c r="P195" s="92"/>
    </row>
    <row r="196" spans="1:16">
      <c r="A196" s="148"/>
      <c r="B196" s="148"/>
      <c r="C196" s="98"/>
      <c r="D196" s="98"/>
      <c r="E196" s="98"/>
      <c r="F196" s="98"/>
      <c r="G196" s="98"/>
      <c r="H196" s="98"/>
      <c r="I196" s="98"/>
      <c r="J196" s="98"/>
      <c r="K196" s="107"/>
      <c r="L196" s="107"/>
      <c r="M196" s="107"/>
      <c r="N196" s="92"/>
      <c r="O196" s="88"/>
      <c r="P196" s="92"/>
    </row>
    <row r="197" spans="1:16">
      <c r="A197" s="148"/>
      <c r="B197" s="148"/>
      <c r="C197" s="98"/>
      <c r="D197" s="98"/>
      <c r="E197" s="98"/>
      <c r="F197" s="98"/>
      <c r="G197" s="98"/>
      <c r="H197" s="98"/>
      <c r="I197" s="98"/>
      <c r="J197" s="98"/>
      <c r="K197" s="107"/>
      <c r="L197" s="107"/>
      <c r="M197" s="107"/>
      <c r="N197" s="92"/>
      <c r="O197" s="88"/>
      <c r="P197" s="92"/>
    </row>
    <row r="198" spans="1:16">
      <c r="A198" s="140">
        <v>26</v>
      </c>
      <c r="B198" s="115">
        <v>243</v>
      </c>
      <c r="C198" s="98" t="s">
        <v>829</v>
      </c>
      <c r="D198" s="98">
        <v>1990</v>
      </c>
      <c r="E198" s="98">
        <v>30</v>
      </c>
      <c r="F198" s="98" t="s">
        <v>83</v>
      </c>
      <c r="G198" s="92"/>
      <c r="H198" s="98"/>
      <c r="I198" s="98"/>
      <c r="J198" s="98"/>
      <c r="K198" s="92"/>
      <c r="L198" s="92"/>
      <c r="M198" s="92"/>
      <c r="N198" s="92"/>
      <c r="O198" s="90">
        <v>7.4733796296296298E-2</v>
      </c>
      <c r="P198" s="99">
        <f>((2-(O198/$E$1))*1000)</f>
        <v>585.78473834608417</v>
      </c>
    </row>
    <row r="199" spans="1:16">
      <c r="A199" s="104">
        <v>4</v>
      </c>
      <c r="B199" s="147" t="s">
        <v>478</v>
      </c>
      <c r="C199" s="98" t="s">
        <v>479</v>
      </c>
      <c r="D199" s="98" t="s">
        <v>320</v>
      </c>
      <c r="E199" s="98" t="s">
        <v>161</v>
      </c>
      <c r="F199" s="98" t="s">
        <v>480</v>
      </c>
      <c r="G199" s="105" t="s">
        <v>177</v>
      </c>
      <c r="H199" s="98" t="s">
        <v>148</v>
      </c>
      <c r="I199" s="98" t="s">
        <v>481</v>
      </c>
      <c r="J199" s="98" t="s">
        <v>482</v>
      </c>
      <c r="K199" s="92" t="s">
        <v>483</v>
      </c>
      <c r="L199" s="92" t="s">
        <v>484</v>
      </c>
      <c r="M199" s="92" t="s">
        <v>485</v>
      </c>
      <c r="N199" s="92" t="s">
        <v>486</v>
      </c>
      <c r="O199" s="88" t="s">
        <v>486</v>
      </c>
      <c r="P199" s="99">
        <f>((2-(O199/$I$1))*1000)</f>
        <v>709.93269055848646</v>
      </c>
    </row>
    <row r="200" spans="1:16">
      <c r="A200" s="109">
        <v>13</v>
      </c>
      <c r="B200" s="157" t="s">
        <v>328</v>
      </c>
      <c r="C200" s="98" t="s">
        <v>479</v>
      </c>
      <c r="D200" s="98" t="s">
        <v>320</v>
      </c>
      <c r="E200" s="98" t="s">
        <v>161</v>
      </c>
      <c r="F200" s="98" t="s">
        <v>480</v>
      </c>
      <c r="G200" s="98" t="s">
        <v>177</v>
      </c>
      <c r="H200" s="98" t="s">
        <v>10</v>
      </c>
      <c r="I200" s="98" t="s">
        <v>148</v>
      </c>
      <c r="J200" s="98" t="s">
        <v>778</v>
      </c>
      <c r="K200" s="92" t="s">
        <v>779</v>
      </c>
      <c r="L200" s="92" t="s">
        <v>780</v>
      </c>
      <c r="M200" s="92"/>
      <c r="N200" s="111">
        <v>8</v>
      </c>
      <c r="O200" s="108" t="s">
        <v>780</v>
      </c>
      <c r="P200" s="99">
        <f>((2-(O200/$L$1))*1000)</f>
        <v>565.71146245059253</v>
      </c>
    </row>
    <row r="201" spans="1:16">
      <c r="A201" s="112">
        <v>3</v>
      </c>
      <c r="B201" s="116">
        <v>1</v>
      </c>
      <c r="C201" s="98" t="s">
        <v>743</v>
      </c>
      <c r="D201" s="98" t="s">
        <v>6</v>
      </c>
      <c r="E201" s="105">
        <v>1988</v>
      </c>
      <c r="F201" s="98" t="s">
        <v>7</v>
      </c>
      <c r="G201" s="117" t="s">
        <v>1</v>
      </c>
      <c r="H201" s="98" t="s">
        <v>8</v>
      </c>
      <c r="I201" s="88">
        <v>4.1666666666666664E-2</v>
      </c>
      <c r="J201" s="88">
        <v>0.14628472222222222</v>
      </c>
      <c r="K201" s="92"/>
      <c r="L201" s="92" t="s">
        <v>3</v>
      </c>
      <c r="M201" s="92"/>
      <c r="N201" s="92"/>
      <c r="O201" s="88">
        <f>J201-I201</f>
        <v>0.10461805555555556</v>
      </c>
      <c r="P201" s="99">
        <f>((2-(O201/$C$1))*1000)</f>
        <v>954.18257549461987</v>
      </c>
    </row>
    <row r="202" spans="1:16">
      <c r="A202" s="109">
        <v>3</v>
      </c>
      <c r="B202" s="153" t="s">
        <v>450</v>
      </c>
      <c r="C202" s="98" t="s">
        <v>743</v>
      </c>
      <c r="D202" s="98" t="s">
        <v>12</v>
      </c>
      <c r="E202" s="98" t="s">
        <v>161</v>
      </c>
      <c r="F202" s="98" t="s">
        <v>744</v>
      </c>
      <c r="G202" s="117" t="s">
        <v>253</v>
      </c>
      <c r="H202" s="98" t="s">
        <v>10</v>
      </c>
      <c r="I202" s="92" t="s">
        <v>148</v>
      </c>
      <c r="J202" s="92" t="s">
        <v>745</v>
      </c>
      <c r="K202" s="92" t="s">
        <v>746</v>
      </c>
      <c r="L202" s="92" t="s">
        <v>747</v>
      </c>
      <c r="M202" s="92"/>
      <c r="N202" s="110">
        <v>3</v>
      </c>
      <c r="O202" s="88" t="s">
        <v>747</v>
      </c>
      <c r="P202" s="99">
        <f>((2-(O202/$L$1))*1000)</f>
        <v>979.61956521739114</v>
      </c>
    </row>
    <row r="203" spans="1:16">
      <c r="A203" s="140">
        <v>1</v>
      </c>
      <c r="B203" s="153">
        <v>418</v>
      </c>
      <c r="C203" s="98" t="s">
        <v>832</v>
      </c>
      <c r="D203" s="98">
        <v>1988</v>
      </c>
      <c r="E203" s="98">
        <v>33</v>
      </c>
      <c r="F203" s="98" t="s">
        <v>113</v>
      </c>
      <c r="G203" s="117" t="s">
        <v>114</v>
      </c>
      <c r="H203" s="98" t="s">
        <v>115</v>
      </c>
      <c r="I203" s="92"/>
      <c r="J203" s="92"/>
      <c r="K203" s="92"/>
      <c r="L203" s="92"/>
      <c r="M203" s="92"/>
      <c r="N203" s="92"/>
      <c r="O203" s="88">
        <v>0.12308929398148148</v>
      </c>
      <c r="P203" s="99">
        <f t="shared" ref="P203:P204" si="11">((2-(O203/$F$1))*1000)</f>
        <v>1000</v>
      </c>
    </row>
    <row r="204" spans="1:16">
      <c r="A204" s="140">
        <v>3</v>
      </c>
      <c r="B204" s="153">
        <v>424</v>
      </c>
      <c r="C204" s="98" t="s">
        <v>836</v>
      </c>
      <c r="D204" s="98">
        <v>1979</v>
      </c>
      <c r="E204" s="98">
        <v>42</v>
      </c>
      <c r="F204" s="98" t="s">
        <v>116</v>
      </c>
      <c r="G204" s="98" t="s">
        <v>117</v>
      </c>
      <c r="H204" s="98" t="s">
        <v>118</v>
      </c>
      <c r="I204" s="92"/>
      <c r="J204" s="92"/>
      <c r="K204" s="92"/>
      <c r="L204" s="92"/>
      <c r="M204" s="92"/>
      <c r="N204" s="92"/>
      <c r="O204" s="90">
        <v>0.14447716435185184</v>
      </c>
      <c r="P204" s="99">
        <f t="shared" si="11"/>
        <v>826.24101838143531</v>
      </c>
    </row>
    <row r="205" spans="1:16">
      <c r="A205" s="109">
        <v>5</v>
      </c>
      <c r="B205" s="153" t="s">
        <v>451</v>
      </c>
      <c r="C205" s="98" t="s">
        <v>751</v>
      </c>
      <c r="D205" s="98" t="s">
        <v>12</v>
      </c>
      <c r="E205" s="98" t="s">
        <v>752</v>
      </c>
      <c r="F205" s="98" t="s">
        <v>753</v>
      </c>
      <c r="G205" s="98" t="s">
        <v>162</v>
      </c>
      <c r="H205" s="98" t="s">
        <v>7</v>
      </c>
      <c r="I205" s="98" t="s">
        <v>148</v>
      </c>
      <c r="J205" s="92" t="s">
        <v>754</v>
      </c>
      <c r="K205" s="92" t="s">
        <v>755</v>
      </c>
      <c r="L205" s="92" t="s">
        <v>756</v>
      </c>
      <c r="M205" s="92"/>
      <c r="N205" s="110">
        <v>1</v>
      </c>
      <c r="O205" s="88" t="s">
        <v>756</v>
      </c>
      <c r="P205" s="99">
        <f>((2-(O205/$L$1))*1000)</f>
        <v>802.61857707509864</v>
      </c>
    </row>
    <row r="206" spans="1:16">
      <c r="A206" s="112">
        <v>13</v>
      </c>
      <c r="B206" s="116">
        <v>13</v>
      </c>
      <c r="C206" s="98" t="s">
        <v>791</v>
      </c>
      <c r="D206" s="98" t="s">
        <v>12</v>
      </c>
      <c r="E206" s="105">
        <v>1979</v>
      </c>
      <c r="F206" s="98" t="s">
        <v>13</v>
      </c>
      <c r="G206" s="98" t="s">
        <v>1</v>
      </c>
      <c r="H206" s="117"/>
      <c r="I206" s="90">
        <v>4.1666666666666664E-2</v>
      </c>
      <c r="J206" s="88">
        <v>0.1610648148148148</v>
      </c>
      <c r="K206" s="92"/>
      <c r="L206" s="92"/>
      <c r="M206" s="92"/>
      <c r="N206" s="92"/>
      <c r="O206" s="88">
        <f>J206-I206</f>
        <v>0.11939814814814814</v>
      </c>
      <c r="P206" s="99">
        <f>((2-(O206/$C$1))*1000)</f>
        <v>806.43295152146254</v>
      </c>
    </row>
    <row r="207" spans="1:16">
      <c r="A207" s="140">
        <v>11</v>
      </c>
      <c r="B207" s="153">
        <v>408</v>
      </c>
      <c r="C207" s="98" t="s">
        <v>838</v>
      </c>
      <c r="D207" s="98">
        <v>1979</v>
      </c>
      <c r="E207" s="98">
        <v>42</v>
      </c>
      <c r="F207" s="98" t="s">
        <v>131</v>
      </c>
      <c r="G207" s="98" t="s">
        <v>132</v>
      </c>
      <c r="H207" s="117" t="s">
        <v>133</v>
      </c>
      <c r="I207" s="92"/>
      <c r="J207" s="92"/>
      <c r="K207" s="92"/>
      <c r="L207" s="92"/>
      <c r="M207" s="92"/>
      <c r="N207" s="92"/>
      <c r="O207" s="90">
        <v>0.17615833333333333</v>
      </c>
      <c r="P207" s="99">
        <f>((2-(O207/$F$1))*1000)</f>
        <v>568.857390961752</v>
      </c>
    </row>
    <row r="208" spans="1:16">
      <c r="A208" s="109">
        <v>14</v>
      </c>
      <c r="B208" s="153" t="s">
        <v>318</v>
      </c>
      <c r="C208" s="98" t="s">
        <v>781</v>
      </c>
      <c r="D208" s="98" t="s">
        <v>12</v>
      </c>
      <c r="E208" s="98" t="s">
        <v>773</v>
      </c>
      <c r="F208" s="98" t="s">
        <v>782</v>
      </c>
      <c r="G208" s="98" t="s">
        <v>543</v>
      </c>
      <c r="H208" s="117" t="s">
        <v>0</v>
      </c>
      <c r="I208" s="98" t="s">
        <v>148</v>
      </c>
      <c r="J208" s="92" t="s">
        <v>783</v>
      </c>
      <c r="K208" s="92" t="s">
        <v>784</v>
      </c>
      <c r="L208" s="92" t="s">
        <v>785</v>
      </c>
      <c r="M208" s="92"/>
      <c r="N208" s="110">
        <v>1</v>
      </c>
      <c r="O208" s="88" t="s">
        <v>785</v>
      </c>
      <c r="P208" s="99">
        <f>((2-(O208/$L$1))*1000)</f>
        <v>433.79446640316189</v>
      </c>
    </row>
    <row r="209" spans="1:16">
      <c r="A209" s="140">
        <v>9</v>
      </c>
      <c r="B209" s="153">
        <v>404</v>
      </c>
      <c r="C209" s="98" t="s">
        <v>818</v>
      </c>
      <c r="D209" s="98">
        <v>1951</v>
      </c>
      <c r="E209" s="98">
        <v>70</v>
      </c>
      <c r="F209" s="98" t="s">
        <v>128</v>
      </c>
      <c r="G209" s="98" t="s">
        <v>129</v>
      </c>
      <c r="H209" s="117" t="s">
        <v>130</v>
      </c>
      <c r="I209" s="92"/>
      <c r="J209" s="92"/>
      <c r="K209" s="92"/>
      <c r="L209" s="92"/>
      <c r="M209" s="92"/>
      <c r="N209" s="92"/>
      <c r="O209" s="90">
        <v>0.17172561342592593</v>
      </c>
      <c r="P209" s="99">
        <f>((2-(O209/$F$1))*1000)</f>
        <v>604.8696204906197</v>
      </c>
    </row>
    <row r="210" spans="1:16">
      <c r="A210" s="93">
        <v>53</v>
      </c>
      <c r="B210" s="118">
        <v>688</v>
      </c>
      <c r="C210" s="95" t="s">
        <v>818</v>
      </c>
      <c r="D210" s="95" t="s">
        <v>12</v>
      </c>
      <c r="E210" s="97">
        <v>1951</v>
      </c>
      <c r="F210" s="97" t="s">
        <v>11</v>
      </c>
      <c r="G210" s="97" t="s">
        <v>1</v>
      </c>
      <c r="H210" s="162" t="s">
        <v>64</v>
      </c>
      <c r="I210" s="92"/>
      <c r="J210" s="92"/>
      <c r="K210" s="92"/>
      <c r="L210" s="92"/>
      <c r="M210" s="92"/>
      <c r="N210" s="92"/>
      <c r="O210" s="86">
        <v>4.3310185185185181E-2</v>
      </c>
      <c r="P210" s="99">
        <v>20</v>
      </c>
    </row>
    <row r="211" spans="1:16">
      <c r="A211" s="109">
        <v>9</v>
      </c>
      <c r="B211" s="153" t="s">
        <v>764</v>
      </c>
      <c r="C211" s="98" t="s">
        <v>765</v>
      </c>
      <c r="D211" s="98" t="s">
        <v>12</v>
      </c>
      <c r="E211" s="98" t="s">
        <v>766</v>
      </c>
      <c r="F211" s="98" t="s">
        <v>767</v>
      </c>
      <c r="G211" s="98" t="s">
        <v>184</v>
      </c>
      <c r="H211" s="117" t="s">
        <v>10</v>
      </c>
      <c r="I211" s="98" t="s">
        <v>148</v>
      </c>
      <c r="J211" s="92" t="s">
        <v>768</v>
      </c>
      <c r="K211" s="92" t="s">
        <v>769</v>
      </c>
      <c r="L211" s="92" t="s">
        <v>770</v>
      </c>
      <c r="M211" s="92"/>
      <c r="N211" s="110">
        <v>5</v>
      </c>
      <c r="O211" s="88" t="s">
        <v>770</v>
      </c>
      <c r="P211" s="99">
        <f>((2-(O211/$L$1))*1000)</f>
        <v>726.65513833992065</v>
      </c>
    </row>
    <row r="212" spans="1:16">
      <c r="A212" s="140">
        <v>8</v>
      </c>
      <c r="B212" s="153">
        <v>414</v>
      </c>
      <c r="C212" s="98" t="s">
        <v>841</v>
      </c>
      <c r="D212" s="98">
        <v>1987</v>
      </c>
      <c r="E212" s="98">
        <v>34</v>
      </c>
      <c r="F212" s="98" t="s">
        <v>125</v>
      </c>
      <c r="G212" s="98" t="s">
        <v>126</v>
      </c>
      <c r="H212" s="117" t="s">
        <v>127</v>
      </c>
      <c r="I212" s="92"/>
      <c r="J212" s="92"/>
      <c r="K212" s="92"/>
      <c r="L212" s="92"/>
      <c r="M212" s="92"/>
      <c r="N212" s="92"/>
      <c r="O212" s="90">
        <v>0.1634591087962963</v>
      </c>
      <c r="P212" s="99">
        <f>((2-(O212/$F$1))*1000)</f>
        <v>672.02822025375838</v>
      </c>
    </row>
    <row r="213" spans="1:16" s="18" customFormat="1" ht="15.75" customHeight="1">
      <c r="A213" s="127">
        <v>17</v>
      </c>
      <c r="B213" s="158" t="s">
        <v>353</v>
      </c>
      <c r="C213" s="125" t="s">
        <v>786</v>
      </c>
      <c r="D213" s="125" t="s">
        <v>320</v>
      </c>
      <c r="E213" s="125" t="s">
        <v>161</v>
      </c>
      <c r="F213" s="125" t="s">
        <v>787</v>
      </c>
      <c r="G213" s="125" t="s">
        <v>556</v>
      </c>
      <c r="H213" s="125" t="s">
        <v>11</v>
      </c>
      <c r="I213" s="125" t="s">
        <v>148</v>
      </c>
      <c r="J213" s="125" t="s">
        <v>788</v>
      </c>
      <c r="K213" s="125" t="s">
        <v>789</v>
      </c>
      <c r="L213" s="125" t="s">
        <v>790</v>
      </c>
      <c r="M213" s="141"/>
      <c r="N213" s="129">
        <v>3</v>
      </c>
      <c r="O213" s="91" t="s">
        <v>790</v>
      </c>
      <c r="P213" s="99">
        <f>((2-(O213/$L$1))*1000)</f>
        <v>304.71837944664014</v>
      </c>
    </row>
    <row r="214" spans="1:16">
      <c r="A214" s="112">
        <v>24</v>
      </c>
      <c r="B214" s="147">
        <v>5</v>
      </c>
      <c r="C214" s="98" t="s">
        <v>907</v>
      </c>
      <c r="D214" s="98" t="s">
        <v>12</v>
      </c>
      <c r="E214" s="146">
        <v>25901</v>
      </c>
      <c r="F214" s="98" t="s">
        <v>17</v>
      </c>
      <c r="G214" s="98" t="s">
        <v>1</v>
      </c>
      <c r="H214" s="98" t="s">
        <v>18</v>
      </c>
      <c r="I214" s="88">
        <v>4.1666666666666664E-2</v>
      </c>
      <c r="J214" s="88">
        <v>0.17068287037037036</v>
      </c>
      <c r="K214" s="92"/>
      <c r="L214" s="92"/>
      <c r="M214" s="92"/>
      <c r="N214" s="92"/>
      <c r="O214" s="88">
        <f>J214-I214</f>
        <v>0.1290162037037037</v>
      </c>
      <c r="P214" s="99">
        <f>((2-(O214/$C$1))*1000)</f>
        <v>710.28578040032403</v>
      </c>
    </row>
  </sheetData>
  <sortState ref="A2:P497">
    <sortCondition ref="C2:C497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P78"/>
  <sheetViews>
    <sheetView topLeftCell="A63" workbookViewId="0">
      <selection activeCell="P78" sqref="A1:P78"/>
    </sheetView>
  </sheetViews>
  <sheetFormatPr defaultRowHeight="14.4"/>
  <cols>
    <col min="3" max="3" width="28.33203125" customWidth="1"/>
    <col min="4" max="4" width="14.33203125" customWidth="1"/>
    <col min="5" max="5" width="11.5546875" customWidth="1"/>
    <col min="6" max="6" width="10.6640625" customWidth="1"/>
    <col min="7" max="7" width="11.6640625" customWidth="1"/>
    <col min="8" max="8" width="25.5546875" customWidth="1"/>
    <col min="9" max="9" width="12.88671875" customWidth="1"/>
    <col min="10" max="10" width="11.5546875" customWidth="1"/>
    <col min="15" max="15" width="12.109375" style="13" customWidth="1"/>
  </cols>
  <sheetData>
    <row r="1" spans="1:16" s="13" customFormat="1">
      <c r="A1" s="86">
        <v>2.071759259259259E-2</v>
      </c>
      <c r="B1" s="87">
        <v>6.2592592592592589E-2</v>
      </c>
      <c r="C1" s="90">
        <v>0.1183449074074074</v>
      </c>
      <c r="D1" s="89">
        <v>3.2274363425925927E-2</v>
      </c>
      <c r="E1" s="90">
        <v>7.1083993055555558E-2</v>
      </c>
      <c r="F1" s="90">
        <v>0.15016039351851851</v>
      </c>
      <c r="G1" s="91">
        <v>4.0613425925925928E-2</v>
      </c>
      <c r="H1" s="91" t="s">
        <v>945</v>
      </c>
      <c r="I1" s="91" t="s">
        <v>947</v>
      </c>
      <c r="J1" s="90" t="s">
        <v>948</v>
      </c>
      <c r="K1" s="90" t="s">
        <v>632</v>
      </c>
      <c r="L1" s="90" t="s">
        <v>950</v>
      </c>
      <c r="M1" s="88"/>
      <c r="N1" s="88"/>
      <c r="O1" s="88" t="s">
        <v>952</v>
      </c>
      <c r="P1" s="88" t="s">
        <v>914</v>
      </c>
    </row>
    <row r="2" spans="1:16">
      <c r="A2" s="92" t="s">
        <v>928</v>
      </c>
      <c r="B2" s="92" t="s">
        <v>929</v>
      </c>
      <c r="C2" s="92" t="s">
        <v>930</v>
      </c>
      <c r="D2" s="92" t="s">
        <v>928</v>
      </c>
      <c r="E2" s="92" t="s">
        <v>933</v>
      </c>
      <c r="F2" s="92" t="s">
        <v>934</v>
      </c>
      <c r="G2" s="92" t="s">
        <v>937</v>
      </c>
      <c r="H2" s="92" t="s">
        <v>938</v>
      </c>
      <c r="I2" s="92" t="s">
        <v>939</v>
      </c>
      <c r="J2" s="92" t="s">
        <v>928</v>
      </c>
      <c r="K2" s="92" t="s">
        <v>942</v>
      </c>
      <c r="L2" s="92" t="s">
        <v>929</v>
      </c>
      <c r="M2" s="92"/>
      <c r="N2" s="92"/>
      <c r="O2" s="88"/>
      <c r="P2" s="92"/>
    </row>
    <row r="3" spans="1:16">
      <c r="A3" s="100">
        <v>4</v>
      </c>
      <c r="B3" s="101">
        <v>103</v>
      </c>
      <c r="C3" s="102" t="s">
        <v>891</v>
      </c>
      <c r="D3" s="102" t="s">
        <v>69</v>
      </c>
      <c r="E3" s="163">
        <v>1987</v>
      </c>
      <c r="F3" s="163">
        <v>33</v>
      </c>
      <c r="G3" s="98"/>
      <c r="H3" s="92"/>
      <c r="I3" s="98"/>
      <c r="J3" s="98"/>
      <c r="K3" s="98"/>
      <c r="L3" s="92"/>
      <c r="M3" s="92"/>
      <c r="N3" s="92"/>
      <c r="O3" s="103">
        <v>3.4201759259259258E-2</v>
      </c>
      <c r="P3" s="99">
        <f>((2-(O3/$D$1))*1000)</f>
        <v>940.28090320799151</v>
      </c>
    </row>
    <row r="4" spans="1:16">
      <c r="A4" s="104">
        <v>7</v>
      </c>
      <c r="B4" s="94" t="s">
        <v>295</v>
      </c>
      <c r="C4" s="98" t="s">
        <v>296</v>
      </c>
      <c r="D4" s="98" t="s">
        <v>12</v>
      </c>
      <c r="E4" s="98" t="s">
        <v>161</v>
      </c>
      <c r="F4" s="98" t="s">
        <v>297</v>
      </c>
      <c r="G4" s="105" t="s">
        <v>184</v>
      </c>
      <c r="H4" s="98" t="s">
        <v>54</v>
      </c>
      <c r="I4" s="98" t="s">
        <v>148</v>
      </c>
      <c r="J4" s="98" t="s">
        <v>298</v>
      </c>
      <c r="K4" s="98" t="s">
        <v>299</v>
      </c>
      <c r="L4" s="92" t="s">
        <v>300</v>
      </c>
      <c r="M4" s="92" t="s">
        <v>301</v>
      </c>
      <c r="N4" s="92" t="s">
        <v>302</v>
      </c>
      <c r="O4" s="88" t="s">
        <v>302</v>
      </c>
      <c r="P4" s="99">
        <f>((2-(O4/$G$1))*1000)</f>
        <v>769.16500427472226</v>
      </c>
    </row>
    <row r="5" spans="1:16">
      <c r="A5" s="109">
        <v>1</v>
      </c>
      <c r="B5" s="115" t="s">
        <v>629</v>
      </c>
      <c r="C5" s="98" t="s">
        <v>296</v>
      </c>
      <c r="D5" s="98" t="s">
        <v>12</v>
      </c>
      <c r="E5" s="98" t="s">
        <v>630</v>
      </c>
      <c r="F5" s="98" t="s">
        <v>297</v>
      </c>
      <c r="G5" s="98" t="s">
        <v>184</v>
      </c>
      <c r="H5" s="98" t="s">
        <v>27</v>
      </c>
      <c r="I5" s="98" t="s">
        <v>148</v>
      </c>
      <c r="J5" s="98" t="s">
        <v>631</v>
      </c>
      <c r="K5" s="98" t="s">
        <v>632</v>
      </c>
      <c r="L5" s="92"/>
      <c r="M5" s="110">
        <v>1</v>
      </c>
      <c r="N5" s="92"/>
      <c r="O5" s="88" t="s">
        <v>632</v>
      </c>
      <c r="P5" s="99">
        <f>((2-(O5/$K$1))*1000)</f>
        <v>1000</v>
      </c>
    </row>
    <row r="6" spans="1:16">
      <c r="A6" s="109">
        <v>20</v>
      </c>
      <c r="B6" s="94" t="s">
        <v>622</v>
      </c>
      <c r="C6" s="98" t="s">
        <v>623</v>
      </c>
      <c r="D6" s="98" t="s">
        <v>161</v>
      </c>
      <c r="E6" s="98" t="s">
        <v>161</v>
      </c>
      <c r="F6" s="98" t="s">
        <v>624</v>
      </c>
      <c r="G6" s="105" t="s">
        <v>357</v>
      </c>
      <c r="H6" s="105" t="s">
        <v>54</v>
      </c>
      <c r="I6" s="98" t="s">
        <v>148</v>
      </c>
      <c r="J6" s="98" t="s">
        <v>625</v>
      </c>
      <c r="K6" s="92"/>
      <c r="L6" s="110">
        <v>19</v>
      </c>
      <c r="M6" s="111"/>
      <c r="N6" s="107"/>
      <c r="O6" s="90" t="s">
        <v>625</v>
      </c>
      <c r="P6" s="99">
        <f>((2-(O6/$J$1))*1000)</f>
        <v>445.73418456181082</v>
      </c>
    </row>
    <row r="7" spans="1:16">
      <c r="A7" s="100">
        <v>31</v>
      </c>
      <c r="B7" s="101">
        <v>21</v>
      </c>
      <c r="C7" s="102" t="s">
        <v>889</v>
      </c>
      <c r="D7" s="102" t="s">
        <v>69</v>
      </c>
      <c r="E7" s="163">
        <v>1964</v>
      </c>
      <c r="F7" s="163">
        <v>57</v>
      </c>
      <c r="G7" s="98"/>
      <c r="H7" s="92"/>
      <c r="I7" s="98"/>
      <c r="J7" s="98"/>
      <c r="K7" s="98"/>
      <c r="L7" s="92"/>
      <c r="M7" s="92"/>
      <c r="N7" s="92"/>
      <c r="O7" s="103">
        <v>5.0231840277777773E-2</v>
      </c>
      <c r="P7" s="99">
        <f>((2-(O7/$D$1))*1000)</f>
        <v>443.59934803774803</v>
      </c>
    </row>
    <row r="8" spans="1:16">
      <c r="A8" s="93">
        <v>42</v>
      </c>
      <c r="B8" s="94">
        <v>600</v>
      </c>
      <c r="C8" s="95" t="s">
        <v>889</v>
      </c>
      <c r="D8" s="95" t="s">
        <v>12</v>
      </c>
      <c r="E8" s="97">
        <v>1964</v>
      </c>
      <c r="F8" s="97" t="s">
        <v>54</v>
      </c>
      <c r="G8" s="97" t="s">
        <v>23</v>
      </c>
      <c r="H8" s="97" t="s">
        <v>67</v>
      </c>
      <c r="I8" s="92"/>
      <c r="J8" s="98"/>
      <c r="K8" s="98"/>
      <c r="L8" s="92"/>
      <c r="M8" s="92"/>
      <c r="N8" s="92"/>
      <c r="O8" s="86">
        <v>5.3067129629629638E-2</v>
      </c>
      <c r="P8" s="99">
        <v>20</v>
      </c>
    </row>
    <row r="9" spans="1:16">
      <c r="A9" s="100">
        <v>32</v>
      </c>
      <c r="B9" s="121">
        <v>77</v>
      </c>
      <c r="C9" s="102" t="s">
        <v>895</v>
      </c>
      <c r="D9" s="102" t="s">
        <v>69</v>
      </c>
      <c r="E9" s="163">
        <v>2011</v>
      </c>
      <c r="F9" s="163">
        <v>10</v>
      </c>
      <c r="G9" s="98"/>
      <c r="H9" s="92"/>
      <c r="I9" s="98"/>
      <c r="J9" s="92"/>
      <c r="K9" s="92"/>
      <c r="L9" s="92"/>
      <c r="M9" s="92"/>
      <c r="N9" s="92"/>
      <c r="O9" s="164">
        <v>5.30293287037037E-2</v>
      </c>
      <c r="P9" s="99">
        <f>((2-(O9/$D$1))*1000)</f>
        <v>356.92100247265125</v>
      </c>
    </row>
    <row r="10" spans="1:16">
      <c r="A10" s="104">
        <v>9</v>
      </c>
      <c r="B10" s="118" t="s">
        <v>147</v>
      </c>
      <c r="C10" s="98" t="s">
        <v>311</v>
      </c>
      <c r="D10" s="98" t="s">
        <v>12</v>
      </c>
      <c r="E10" s="98" t="s">
        <v>161</v>
      </c>
      <c r="F10" s="98" t="s">
        <v>305</v>
      </c>
      <c r="G10" s="105" t="s">
        <v>244</v>
      </c>
      <c r="H10" s="117" t="s">
        <v>47</v>
      </c>
      <c r="I10" s="98" t="s">
        <v>148</v>
      </c>
      <c r="J10" s="92" t="s">
        <v>312</v>
      </c>
      <c r="K10" s="92" t="s">
        <v>313</v>
      </c>
      <c r="L10" s="92" t="s">
        <v>314</v>
      </c>
      <c r="M10" s="92" t="s">
        <v>315</v>
      </c>
      <c r="N10" s="92" t="s">
        <v>316</v>
      </c>
      <c r="O10" s="88" t="s">
        <v>316</v>
      </c>
      <c r="P10" s="99">
        <v>20</v>
      </c>
    </row>
    <row r="11" spans="1:16">
      <c r="A11" s="109">
        <v>24</v>
      </c>
      <c r="B11" s="118" t="s">
        <v>626</v>
      </c>
      <c r="C11" s="98" t="s">
        <v>311</v>
      </c>
      <c r="D11" s="98" t="s">
        <v>12</v>
      </c>
      <c r="E11" s="98" t="s">
        <v>161</v>
      </c>
      <c r="F11" s="98" t="s">
        <v>305</v>
      </c>
      <c r="G11" s="105" t="s">
        <v>244</v>
      </c>
      <c r="H11" s="120" t="s">
        <v>47</v>
      </c>
      <c r="I11" s="98" t="s">
        <v>148</v>
      </c>
      <c r="J11" s="92" t="s">
        <v>627</v>
      </c>
      <c r="K11" s="92"/>
      <c r="L11" s="110">
        <v>2</v>
      </c>
      <c r="M11" s="111"/>
      <c r="N11" s="107"/>
      <c r="O11" s="88" t="s">
        <v>627</v>
      </c>
      <c r="P11" s="99">
        <v>20</v>
      </c>
    </row>
    <row r="12" spans="1:16">
      <c r="A12" s="100">
        <v>33</v>
      </c>
      <c r="B12" s="121">
        <v>76</v>
      </c>
      <c r="C12" s="102" t="s">
        <v>896</v>
      </c>
      <c r="D12" s="102" t="s">
        <v>69</v>
      </c>
      <c r="E12" s="163">
        <v>2011</v>
      </c>
      <c r="F12" s="163">
        <v>10</v>
      </c>
      <c r="G12" s="98"/>
      <c r="H12" s="92"/>
      <c r="I12" s="98"/>
      <c r="J12" s="92"/>
      <c r="K12" s="92"/>
      <c r="L12" s="92"/>
      <c r="M12" s="92"/>
      <c r="N12" s="92"/>
      <c r="O12" s="164">
        <v>5.3030914351851845E-2</v>
      </c>
      <c r="P12" s="99">
        <f>((2-(O12/$D$1))*1000)</f>
        <v>356.87187220392326</v>
      </c>
    </row>
    <row r="13" spans="1:16">
      <c r="A13" s="104">
        <v>8</v>
      </c>
      <c r="B13" s="118" t="s">
        <v>303</v>
      </c>
      <c r="C13" s="98" t="s">
        <v>304</v>
      </c>
      <c r="D13" s="98" t="s">
        <v>12</v>
      </c>
      <c r="E13" s="98" t="s">
        <v>161</v>
      </c>
      <c r="F13" s="98" t="s">
        <v>305</v>
      </c>
      <c r="G13" s="105" t="s">
        <v>244</v>
      </c>
      <c r="H13" s="117" t="s">
        <v>47</v>
      </c>
      <c r="I13" s="98" t="s">
        <v>148</v>
      </c>
      <c r="J13" s="92" t="s">
        <v>306</v>
      </c>
      <c r="K13" s="92" t="s">
        <v>307</v>
      </c>
      <c r="L13" s="92" t="s">
        <v>308</v>
      </c>
      <c r="M13" s="92" t="s">
        <v>309</v>
      </c>
      <c r="N13" s="92" t="s">
        <v>310</v>
      </c>
      <c r="O13" s="88" t="s">
        <v>310</v>
      </c>
      <c r="P13" s="99">
        <v>20</v>
      </c>
    </row>
    <row r="14" spans="1:16">
      <c r="A14" s="127">
        <v>25</v>
      </c>
      <c r="B14" s="128" t="s">
        <v>591</v>
      </c>
      <c r="C14" s="125" t="s">
        <v>304</v>
      </c>
      <c r="D14" s="125" t="s">
        <v>12</v>
      </c>
      <c r="E14" s="125" t="s">
        <v>161</v>
      </c>
      <c r="F14" s="125" t="s">
        <v>305</v>
      </c>
      <c r="G14" s="110" t="s">
        <v>244</v>
      </c>
      <c r="H14" s="129" t="s">
        <v>47</v>
      </c>
      <c r="I14" s="92" t="s">
        <v>148</v>
      </c>
      <c r="J14" s="92" t="s">
        <v>628</v>
      </c>
      <c r="K14" s="92"/>
      <c r="L14" s="110">
        <v>3</v>
      </c>
      <c r="M14" s="111"/>
      <c r="N14" s="107"/>
      <c r="O14" s="88" t="s">
        <v>628</v>
      </c>
      <c r="P14" s="99">
        <v>20</v>
      </c>
    </row>
    <row r="15" spans="1:16">
      <c r="A15" s="143">
        <v>5</v>
      </c>
      <c r="B15" s="131">
        <v>460</v>
      </c>
      <c r="C15" s="133" t="s">
        <v>48</v>
      </c>
      <c r="D15" s="125" t="s">
        <v>4</v>
      </c>
      <c r="E15" s="159">
        <v>38704</v>
      </c>
      <c r="F15" s="129" t="s">
        <v>47</v>
      </c>
      <c r="G15" s="110" t="s">
        <v>23</v>
      </c>
      <c r="H15" s="129" t="s">
        <v>24</v>
      </c>
      <c r="I15" s="88">
        <v>2.0833333333333332E-2</v>
      </c>
      <c r="J15" s="88">
        <v>8.8252314814814811E-2</v>
      </c>
      <c r="K15" s="92"/>
      <c r="L15" s="92"/>
      <c r="M15" s="92"/>
      <c r="N15" s="92"/>
      <c r="O15" s="114">
        <f>J15-I15</f>
        <v>6.7418981481481483E-2</v>
      </c>
      <c r="P15" s="99">
        <f>((2-(O15/$B$1))*1000)</f>
        <v>922.89201183431931</v>
      </c>
    </row>
    <row r="16" spans="1:16">
      <c r="A16" s="122">
        <v>2</v>
      </c>
      <c r="B16" s="123">
        <v>69</v>
      </c>
      <c r="C16" s="124" t="s">
        <v>898</v>
      </c>
      <c r="D16" s="124" t="s">
        <v>69</v>
      </c>
      <c r="E16" s="165">
        <v>2005</v>
      </c>
      <c r="F16" s="165">
        <v>16</v>
      </c>
      <c r="G16" s="92"/>
      <c r="H16" s="92"/>
      <c r="I16" s="92"/>
      <c r="J16" s="92"/>
      <c r="K16" s="92"/>
      <c r="L16" s="92"/>
      <c r="M16" s="92"/>
      <c r="N16" s="92"/>
      <c r="O16" s="89">
        <v>3.3270439814814819E-2</v>
      </c>
      <c r="P16" s="99">
        <f>((2-(O16/$D$1))*1000)</f>
        <v>969.13722586116921</v>
      </c>
    </row>
    <row r="17" spans="1:16">
      <c r="A17" s="130">
        <v>5</v>
      </c>
      <c r="B17" s="128" t="s">
        <v>177</v>
      </c>
      <c r="C17" s="125" t="s">
        <v>286</v>
      </c>
      <c r="D17" s="125" t="s">
        <v>287</v>
      </c>
      <c r="E17" s="125" t="s">
        <v>161</v>
      </c>
      <c r="F17" s="125" t="s">
        <v>288</v>
      </c>
      <c r="G17" s="110" t="s">
        <v>171</v>
      </c>
      <c r="H17" s="125" t="s">
        <v>54</v>
      </c>
      <c r="I17" s="92" t="s">
        <v>148</v>
      </c>
      <c r="J17" s="92" t="s">
        <v>289</v>
      </c>
      <c r="K17" s="92" t="s">
        <v>290</v>
      </c>
      <c r="L17" s="92" t="s">
        <v>291</v>
      </c>
      <c r="M17" s="92" t="s">
        <v>292</v>
      </c>
      <c r="N17" s="92" t="s">
        <v>293</v>
      </c>
      <c r="O17" s="88" t="s">
        <v>293</v>
      </c>
      <c r="P17" s="99">
        <f>((2-(O17/$G$1))*1000)</f>
        <v>799.37304075235113</v>
      </c>
    </row>
    <row r="18" spans="1:16">
      <c r="A18" s="127">
        <v>7</v>
      </c>
      <c r="B18" s="128" t="s">
        <v>600</v>
      </c>
      <c r="C18" s="125" t="s">
        <v>286</v>
      </c>
      <c r="D18" s="125" t="s">
        <v>12</v>
      </c>
      <c r="E18" s="125" t="s">
        <v>601</v>
      </c>
      <c r="F18" s="125" t="s">
        <v>288</v>
      </c>
      <c r="G18" s="110" t="s">
        <v>171</v>
      </c>
      <c r="H18" s="129" t="s">
        <v>54</v>
      </c>
      <c r="I18" s="92" t="s">
        <v>148</v>
      </c>
      <c r="J18" s="92" t="s">
        <v>602</v>
      </c>
      <c r="K18" s="92"/>
      <c r="L18" s="110">
        <v>7</v>
      </c>
      <c r="M18" s="111"/>
      <c r="N18" s="107"/>
      <c r="O18" s="88" t="s">
        <v>602</v>
      </c>
      <c r="P18" s="99">
        <f>((2-(O18/$J$1))*1000)</f>
        <v>864.48055716773081</v>
      </c>
    </row>
    <row r="19" spans="1:16">
      <c r="A19" s="122">
        <v>13</v>
      </c>
      <c r="B19" s="123">
        <v>56</v>
      </c>
      <c r="C19" s="124" t="s">
        <v>886</v>
      </c>
      <c r="D19" s="124" t="s">
        <v>69</v>
      </c>
      <c r="E19" s="165">
        <v>1993</v>
      </c>
      <c r="F19" s="165">
        <v>28</v>
      </c>
      <c r="G19" s="92"/>
      <c r="H19" s="92"/>
      <c r="I19" s="92"/>
      <c r="J19" s="92"/>
      <c r="K19" s="92"/>
      <c r="L19" s="92"/>
      <c r="M19" s="92"/>
      <c r="N19" s="92"/>
      <c r="O19" s="89">
        <v>4.0148356481481483E-2</v>
      </c>
      <c r="P19" s="99">
        <f>((2-(O19/$D$1))*1000)</f>
        <v>756.02948533353901</v>
      </c>
    </row>
    <row r="20" spans="1:16">
      <c r="A20" s="132">
        <v>7</v>
      </c>
      <c r="B20" s="128">
        <v>614</v>
      </c>
      <c r="C20" s="133" t="s">
        <v>886</v>
      </c>
      <c r="D20" s="133" t="s">
        <v>12</v>
      </c>
      <c r="E20" s="134">
        <v>1993</v>
      </c>
      <c r="F20" s="134" t="s">
        <v>54</v>
      </c>
      <c r="G20" s="135" t="s">
        <v>23</v>
      </c>
      <c r="H20" s="134" t="s">
        <v>8</v>
      </c>
      <c r="I20" s="92"/>
      <c r="J20" s="92"/>
      <c r="K20" s="92"/>
      <c r="L20" s="92"/>
      <c r="M20" s="92"/>
      <c r="N20" s="92"/>
      <c r="O20" s="136">
        <v>2.49537037037037E-2</v>
      </c>
      <c r="P20" s="99">
        <f>((2-(O20/$A$1))*1000)</f>
        <v>795.53072625698326</v>
      </c>
    </row>
    <row r="21" spans="1:16">
      <c r="A21" s="122">
        <v>25</v>
      </c>
      <c r="B21" s="123">
        <v>44</v>
      </c>
      <c r="C21" s="124" t="s">
        <v>879</v>
      </c>
      <c r="D21" s="124" t="s">
        <v>69</v>
      </c>
      <c r="E21" s="165">
        <v>1966</v>
      </c>
      <c r="F21" s="165">
        <v>55</v>
      </c>
      <c r="G21" s="92"/>
      <c r="H21" s="92"/>
      <c r="I21" s="92"/>
      <c r="J21" s="92"/>
      <c r="K21" s="92"/>
      <c r="L21" s="92"/>
      <c r="M21" s="92"/>
      <c r="N21" s="92"/>
      <c r="O21" s="89">
        <v>4.6875E-2</v>
      </c>
      <c r="P21" s="99">
        <f>((2-(O21/$D$1))*1000)</f>
        <v>547.60884416560134</v>
      </c>
    </row>
    <row r="22" spans="1:16">
      <c r="A22" s="143">
        <v>8</v>
      </c>
      <c r="B22" s="154">
        <v>8</v>
      </c>
      <c r="C22" s="125" t="s">
        <v>879</v>
      </c>
      <c r="D22" s="125" t="s">
        <v>12</v>
      </c>
      <c r="E22" s="129">
        <v>1966</v>
      </c>
      <c r="F22" s="125" t="s">
        <v>28</v>
      </c>
      <c r="G22" s="92" t="s">
        <v>23</v>
      </c>
      <c r="H22" s="125" t="s">
        <v>20</v>
      </c>
      <c r="I22" s="88">
        <v>4.1666666666666664E-2</v>
      </c>
      <c r="J22" s="88">
        <v>0.19085648148148149</v>
      </c>
      <c r="K22" s="92"/>
      <c r="L22" s="92"/>
      <c r="M22" s="92"/>
      <c r="N22" s="92"/>
      <c r="O22" s="88">
        <f>J22-I22</f>
        <v>0.14918981481481483</v>
      </c>
      <c r="P22" s="99">
        <f>((2-(O22/$C$1))*1000)</f>
        <v>739.36430317848374</v>
      </c>
    </row>
    <row r="23" spans="1:16">
      <c r="A23" s="127">
        <v>11</v>
      </c>
      <c r="B23" s="128" t="s">
        <v>561</v>
      </c>
      <c r="C23" s="125" t="s">
        <v>606</v>
      </c>
      <c r="D23" s="125" t="s">
        <v>12</v>
      </c>
      <c r="E23" s="125" t="s">
        <v>607</v>
      </c>
      <c r="F23" s="125" t="s">
        <v>608</v>
      </c>
      <c r="G23" s="110" t="s">
        <v>517</v>
      </c>
      <c r="H23" s="129" t="s">
        <v>54</v>
      </c>
      <c r="I23" s="92" t="s">
        <v>148</v>
      </c>
      <c r="J23" s="92" t="s">
        <v>609</v>
      </c>
      <c r="K23" s="92"/>
      <c r="L23" s="110">
        <v>11</v>
      </c>
      <c r="M23" s="111"/>
      <c r="N23" s="107"/>
      <c r="O23" s="88" t="s">
        <v>609</v>
      </c>
      <c r="P23" s="99">
        <f>((2-(O23/$J$1))*1000)</f>
        <v>782.64654672083566</v>
      </c>
    </row>
    <row r="24" spans="1:16">
      <c r="A24" s="93">
        <v>45</v>
      </c>
      <c r="B24" s="94">
        <v>707</v>
      </c>
      <c r="C24" s="95" t="s">
        <v>890</v>
      </c>
      <c r="D24" s="95" t="s">
        <v>12</v>
      </c>
      <c r="E24" s="97">
        <v>1984</v>
      </c>
      <c r="F24" s="97" t="s">
        <v>54</v>
      </c>
      <c r="G24" s="97" t="s">
        <v>23</v>
      </c>
      <c r="H24" s="97" t="s">
        <v>68</v>
      </c>
      <c r="I24" s="92"/>
      <c r="J24" s="92"/>
      <c r="K24" s="92"/>
      <c r="L24" s="92"/>
      <c r="M24" s="92"/>
      <c r="N24" s="92"/>
      <c r="O24" s="136">
        <v>5.9780092592592593E-2</v>
      </c>
      <c r="P24" s="99">
        <v>20</v>
      </c>
    </row>
    <row r="25" spans="1:16">
      <c r="A25" s="100">
        <v>29</v>
      </c>
      <c r="B25" s="101">
        <v>84</v>
      </c>
      <c r="C25" s="102" t="s">
        <v>900</v>
      </c>
      <c r="D25" s="102" t="s">
        <v>69</v>
      </c>
      <c r="E25" s="163">
        <v>1984</v>
      </c>
      <c r="F25" s="163">
        <v>37</v>
      </c>
      <c r="G25" s="98"/>
      <c r="H25" s="92"/>
      <c r="I25" s="92"/>
      <c r="J25" s="92"/>
      <c r="K25" s="92"/>
      <c r="L25" s="92"/>
      <c r="M25" s="92"/>
      <c r="N25" s="92"/>
      <c r="O25" s="103">
        <v>4.9212523148148148E-2</v>
      </c>
      <c r="P25" s="99">
        <f>((2-(O25/$D$1))*1000)</f>
        <v>475.1822212977923</v>
      </c>
    </row>
    <row r="26" spans="1:16">
      <c r="A26" s="109">
        <v>6</v>
      </c>
      <c r="B26" s="94" t="s">
        <v>597</v>
      </c>
      <c r="C26" s="98" t="s">
        <v>598</v>
      </c>
      <c r="D26" s="98" t="s">
        <v>4</v>
      </c>
      <c r="E26" s="98" t="s">
        <v>574</v>
      </c>
      <c r="F26" s="98" t="s">
        <v>599</v>
      </c>
      <c r="G26" s="105" t="s">
        <v>279</v>
      </c>
      <c r="H26" s="105" t="s">
        <v>54</v>
      </c>
      <c r="I26" s="98" t="s">
        <v>148</v>
      </c>
      <c r="J26" s="98" t="s">
        <v>576</v>
      </c>
      <c r="K26" s="92"/>
      <c r="L26" s="110">
        <v>6</v>
      </c>
      <c r="M26" s="111"/>
      <c r="N26" s="107"/>
      <c r="O26" s="88" t="s">
        <v>576</v>
      </c>
      <c r="P26" s="99">
        <f>((2-(O26/$J$1))*1000)</f>
        <v>882.18224027858366</v>
      </c>
    </row>
    <row r="27" spans="1:16" s="18" customFormat="1" ht="15.75" customHeight="1">
      <c r="A27" s="122">
        <v>9</v>
      </c>
      <c r="B27" s="123">
        <v>63</v>
      </c>
      <c r="C27" s="124" t="s">
        <v>888</v>
      </c>
      <c r="D27" s="124" t="s">
        <v>69</v>
      </c>
      <c r="E27" s="165">
        <v>1982</v>
      </c>
      <c r="F27" s="165">
        <v>39</v>
      </c>
      <c r="G27" s="125"/>
      <c r="H27" s="141"/>
      <c r="I27" s="125"/>
      <c r="J27" s="125"/>
      <c r="K27" s="125"/>
      <c r="L27" s="125"/>
      <c r="M27" s="125"/>
      <c r="N27" s="125"/>
      <c r="O27" s="89">
        <v>3.7427164351851852E-2</v>
      </c>
      <c r="P27" s="99">
        <f>((2-(O27/$D$1))*1000)</f>
        <v>840.34384015807757</v>
      </c>
    </row>
    <row r="28" spans="1:16" s="18" customFormat="1" ht="15.75" customHeight="1">
      <c r="A28" s="132">
        <v>35</v>
      </c>
      <c r="B28" s="128">
        <v>699</v>
      </c>
      <c r="C28" s="133" t="s">
        <v>888</v>
      </c>
      <c r="D28" s="133" t="s">
        <v>4</v>
      </c>
      <c r="E28" s="134">
        <v>1982</v>
      </c>
      <c r="F28" s="134" t="s">
        <v>54</v>
      </c>
      <c r="G28" s="134" t="s">
        <v>23</v>
      </c>
      <c r="H28" s="134" t="s">
        <v>38</v>
      </c>
      <c r="I28" s="141"/>
      <c r="J28" s="125"/>
      <c r="K28" s="125"/>
      <c r="L28" s="125"/>
      <c r="M28" s="125"/>
      <c r="N28" s="125"/>
      <c r="O28" s="142">
        <v>3.6087962962962968E-2</v>
      </c>
      <c r="P28" s="99">
        <f>((2-(O28/$A$1))*1000)</f>
        <v>258.10055865921731</v>
      </c>
    </row>
    <row r="29" spans="1:16">
      <c r="A29" s="109">
        <v>13</v>
      </c>
      <c r="B29" s="94" t="s">
        <v>303</v>
      </c>
      <c r="C29" s="98" t="s">
        <v>610</v>
      </c>
      <c r="D29" s="98" t="s">
        <v>320</v>
      </c>
      <c r="E29" s="98" t="s">
        <v>161</v>
      </c>
      <c r="F29" s="98" t="s">
        <v>611</v>
      </c>
      <c r="G29" s="105" t="s">
        <v>496</v>
      </c>
      <c r="H29" s="105" t="s">
        <v>54</v>
      </c>
      <c r="I29" s="98" t="s">
        <v>148</v>
      </c>
      <c r="J29" s="98" t="s">
        <v>612</v>
      </c>
      <c r="K29" s="92"/>
      <c r="L29" s="105">
        <v>13</v>
      </c>
      <c r="M29" s="110"/>
      <c r="N29" s="107"/>
      <c r="O29" s="90" t="s">
        <v>612</v>
      </c>
      <c r="P29" s="99">
        <f>((2-(O29/$J$1))*1000)</f>
        <v>763.49390597794536</v>
      </c>
    </row>
    <row r="30" spans="1:16">
      <c r="A30" s="100">
        <v>19</v>
      </c>
      <c r="B30" s="101">
        <v>26</v>
      </c>
      <c r="C30" s="102" t="s">
        <v>903</v>
      </c>
      <c r="D30" s="102" t="s">
        <v>69</v>
      </c>
      <c r="E30" s="163">
        <v>1976</v>
      </c>
      <c r="F30" s="163">
        <v>44</v>
      </c>
      <c r="G30" s="98"/>
      <c r="H30" s="92"/>
      <c r="I30" s="98"/>
      <c r="J30" s="98"/>
      <c r="K30" s="98"/>
      <c r="L30" s="98"/>
      <c r="M30" s="92"/>
      <c r="N30" s="92"/>
      <c r="O30" s="103">
        <v>4.5226828703703703E-2</v>
      </c>
      <c r="P30" s="99">
        <f>((2-(O30/$D$1))*1000)</f>
        <v>598.67635166513969</v>
      </c>
    </row>
    <row r="31" spans="1:16">
      <c r="A31" s="93">
        <v>28</v>
      </c>
      <c r="B31" s="94">
        <v>706</v>
      </c>
      <c r="C31" s="95" t="s">
        <v>887</v>
      </c>
      <c r="D31" s="95" t="s">
        <v>12</v>
      </c>
      <c r="E31" s="97">
        <v>1978</v>
      </c>
      <c r="F31" s="97" t="s">
        <v>54</v>
      </c>
      <c r="G31" s="97" t="s">
        <v>23</v>
      </c>
      <c r="H31" s="97"/>
      <c r="I31" s="92"/>
      <c r="J31" s="98"/>
      <c r="K31" s="98"/>
      <c r="L31" s="98"/>
      <c r="M31" s="92"/>
      <c r="N31" s="92"/>
      <c r="O31" s="86">
        <v>3.2754629629629627E-2</v>
      </c>
      <c r="P31" s="99">
        <f>((2-(O31/$A$1))*1000)</f>
        <v>418.99441340782118</v>
      </c>
    </row>
    <row r="32" spans="1:16">
      <c r="A32" s="100">
        <v>34</v>
      </c>
      <c r="B32" s="101">
        <v>87</v>
      </c>
      <c r="C32" s="102" t="s">
        <v>904</v>
      </c>
      <c r="D32" s="102" t="s">
        <v>69</v>
      </c>
      <c r="E32" s="163">
        <v>1978</v>
      </c>
      <c r="F32" s="163">
        <v>42</v>
      </c>
      <c r="G32" s="98"/>
      <c r="H32" s="92"/>
      <c r="I32" s="98"/>
      <c r="J32" s="98"/>
      <c r="K32" s="98"/>
      <c r="L32" s="98"/>
      <c r="M32" s="92"/>
      <c r="N32" s="92"/>
      <c r="O32" s="103">
        <v>5.4151504629629622E-2</v>
      </c>
      <c r="P32" s="99">
        <f t="shared" ref="P32:P33" si="0">((2-(O32/$D$1))*1000)</f>
        <v>322.15111681707612</v>
      </c>
    </row>
    <row r="33" spans="1:16">
      <c r="A33" s="100">
        <v>18</v>
      </c>
      <c r="B33" s="101">
        <v>17</v>
      </c>
      <c r="C33" s="102" t="s">
        <v>905</v>
      </c>
      <c r="D33" s="102" t="s">
        <v>69</v>
      </c>
      <c r="E33" s="163">
        <v>2007</v>
      </c>
      <c r="F33" s="163">
        <v>14</v>
      </c>
      <c r="G33" s="98"/>
      <c r="H33" s="92"/>
      <c r="I33" s="98"/>
      <c r="J33" s="98"/>
      <c r="K33" s="98"/>
      <c r="L33" s="98"/>
      <c r="M33" s="98"/>
      <c r="N33" s="92"/>
      <c r="O33" s="103">
        <v>4.4314178240740743E-2</v>
      </c>
      <c r="P33" s="99">
        <f t="shared" si="0"/>
        <v>626.95422816168514</v>
      </c>
    </row>
    <row r="34" spans="1:16">
      <c r="A34" s="109">
        <v>15</v>
      </c>
      <c r="B34" s="94" t="s">
        <v>163</v>
      </c>
      <c r="C34" s="98" t="s">
        <v>613</v>
      </c>
      <c r="D34" s="98" t="s">
        <v>320</v>
      </c>
      <c r="E34" s="98" t="s">
        <v>161</v>
      </c>
      <c r="F34" s="98" t="s">
        <v>614</v>
      </c>
      <c r="G34" s="105" t="s">
        <v>150</v>
      </c>
      <c r="H34" s="105" t="s">
        <v>27</v>
      </c>
      <c r="I34" s="98" t="s">
        <v>148</v>
      </c>
      <c r="J34" s="98" t="s">
        <v>615</v>
      </c>
      <c r="K34" s="92"/>
      <c r="L34" s="105">
        <v>1</v>
      </c>
      <c r="M34" s="105"/>
      <c r="N34" s="107"/>
      <c r="O34" s="90" t="s">
        <v>615</v>
      </c>
      <c r="P34" s="99">
        <f>((2-(O34/$J$1))*1000)</f>
        <v>683.11085316308765</v>
      </c>
    </row>
    <row r="35" spans="1:16">
      <c r="A35" s="100">
        <v>10</v>
      </c>
      <c r="B35" s="101">
        <v>40</v>
      </c>
      <c r="C35" s="102" t="s">
        <v>906</v>
      </c>
      <c r="D35" s="102" t="s">
        <v>69</v>
      </c>
      <c r="E35" s="163">
        <v>1985</v>
      </c>
      <c r="F35" s="163">
        <v>35</v>
      </c>
      <c r="G35" s="98"/>
      <c r="H35" s="92"/>
      <c r="I35" s="98"/>
      <c r="J35" s="98"/>
      <c r="K35" s="98"/>
      <c r="L35" s="98"/>
      <c r="M35" s="98"/>
      <c r="N35" s="92"/>
      <c r="O35" s="103">
        <v>3.7574317129629629E-2</v>
      </c>
      <c r="P35" s="99">
        <f>((2-(O35/$D$1))*1000)</f>
        <v>835.7844077740582</v>
      </c>
    </row>
    <row r="36" spans="1:16">
      <c r="A36" s="109">
        <v>16</v>
      </c>
      <c r="B36" s="94" t="s">
        <v>616</v>
      </c>
      <c r="C36" s="148" t="s">
        <v>617</v>
      </c>
      <c r="D36" s="148" t="s">
        <v>388</v>
      </c>
      <c r="E36" s="148" t="s">
        <v>161</v>
      </c>
      <c r="F36" s="148" t="s">
        <v>618</v>
      </c>
      <c r="G36" s="166" t="s">
        <v>181</v>
      </c>
      <c r="H36" s="166" t="s">
        <v>54</v>
      </c>
      <c r="I36" s="148" t="s">
        <v>148</v>
      </c>
      <c r="J36" s="148" t="s">
        <v>251</v>
      </c>
      <c r="K36" s="92"/>
      <c r="L36" s="166">
        <v>16</v>
      </c>
      <c r="M36" s="166"/>
      <c r="N36" s="167"/>
      <c r="O36" s="168" t="s">
        <v>251</v>
      </c>
      <c r="P36" s="99">
        <f>((2-(O36/$J$1))*1000)</f>
        <v>663.66802089378973</v>
      </c>
    </row>
    <row r="37" spans="1:16">
      <c r="A37" s="92"/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88"/>
      <c r="P37" s="92"/>
    </row>
    <row r="38" spans="1:16">
      <c r="A38" s="92"/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88"/>
      <c r="P38" s="92"/>
    </row>
    <row r="39" spans="1:16">
      <c r="A39" s="92"/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88"/>
      <c r="P39" s="92"/>
    </row>
    <row r="40" spans="1:16">
      <c r="A40" s="92"/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88"/>
      <c r="P40" s="92"/>
    </row>
    <row r="41" spans="1:16">
      <c r="A41" s="140">
        <v>15</v>
      </c>
      <c r="B41" s="115">
        <v>230</v>
      </c>
      <c r="C41" s="98" t="s">
        <v>885</v>
      </c>
      <c r="D41" s="98" t="s">
        <v>69</v>
      </c>
      <c r="E41" s="98">
        <v>1968</v>
      </c>
      <c r="F41" s="98">
        <v>53</v>
      </c>
      <c r="G41" s="98" t="s">
        <v>111</v>
      </c>
      <c r="H41" s="92"/>
      <c r="I41" s="98"/>
      <c r="J41" s="92"/>
      <c r="K41" s="98"/>
      <c r="L41" s="92"/>
      <c r="M41" s="92"/>
      <c r="N41" s="92"/>
      <c r="O41" s="90">
        <v>0.10230767361111111</v>
      </c>
      <c r="P41" s="99">
        <f>((2-(O41/$E$1))*1000)</f>
        <v>560.749485033111</v>
      </c>
    </row>
    <row r="42" spans="1:16">
      <c r="A42" s="112">
        <v>27</v>
      </c>
      <c r="B42" s="113">
        <v>416</v>
      </c>
      <c r="C42" s="95" t="s">
        <v>885</v>
      </c>
      <c r="D42" s="98" t="s">
        <v>36</v>
      </c>
      <c r="E42" s="105">
        <v>1968</v>
      </c>
      <c r="F42" s="105" t="s">
        <v>54</v>
      </c>
      <c r="G42" s="105" t="s">
        <v>23</v>
      </c>
      <c r="H42" s="98"/>
      <c r="I42" s="90">
        <v>2.0833333333333332E-2</v>
      </c>
      <c r="J42" s="90"/>
      <c r="K42" s="92"/>
      <c r="L42" s="92"/>
      <c r="M42" s="92"/>
      <c r="N42" s="92"/>
      <c r="O42" s="87">
        <v>0.1537037037037037</v>
      </c>
      <c r="P42" s="99">
        <v>20</v>
      </c>
    </row>
    <row r="43" spans="1:16">
      <c r="A43" s="109">
        <v>18</v>
      </c>
      <c r="B43" s="94" t="s">
        <v>496</v>
      </c>
      <c r="C43" s="148" t="s">
        <v>619</v>
      </c>
      <c r="D43" s="148" t="s">
        <v>320</v>
      </c>
      <c r="E43" s="148" t="s">
        <v>161</v>
      </c>
      <c r="F43" s="148" t="s">
        <v>620</v>
      </c>
      <c r="G43" s="166" t="s">
        <v>387</v>
      </c>
      <c r="H43" s="166" t="s">
        <v>54</v>
      </c>
      <c r="I43" s="148" t="s">
        <v>148</v>
      </c>
      <c r="J43" s="148" t="s">
        <v>621</v>
      </c>
      <c r="K43" s="92"/>
      <c r="L43" s="169">
        <v>17</v>
      </c>
      <c r="M43" s="170"/>
      <c r="N43" s="167"/>
      <c r="O43" s="168" t="s">
        <v>621</v>
      </c>
      <c r="P43" s="99">
        <f>((2-(O43/$J$1))*1000)</f>
        <v>511.8978525827045</v>
      </c>
    </row>
    <row r="44" spans="1:16">
      <c r="A44" s="112">
        <v>17</v>
      </c>
      <c r="B44" s="113">
        <v>555</v>
      </c>
      <c r="C44" s="95" t="s">
        <v>452</v>
      </c>
      <c r="D44" s="98" t="s">
        <v>30</v>
      </c>
      <c r="E44" s="105">
        <v>1981</v>
      </c>
      <c r="F44" s="105" t="s">
        <v>27</v>
      </c>
      <c r="G44" s="105" t="s">
        <v>23</v>
      </c>
      <c r="H44" s="98"/>
      <c r="I44" s="90">
        <v>2.0833333333333332E-2</v>
      </c>
      <c r="J44" s="88">
        <v>0.1067361111111111</v>
      </c>
      <c r="K44" s="92"/>
      <c r="L44" s="92"/>
      <c r="M44" s="92"/>
      <c r="N44" s="92"/>
      <c r="O44" s="87">
        <f>J44-I44</f>
        <v>8.5902777777777772E-2</v>
      </c>
      <c r="P44" s="99">
        <f>((2-(O44/$B$1))*1000)</f>
        <v>627.58875739644964</v>
      </c>
    </row>
    <row r="45" spans="1:16">
      <c r="A45" s="104">
        <v>3</v>
      </c>
      <c r="B45" s="113" t="s">
        <v>451</v>
      </c>
      <c r="C45" s="98" t="s">
        <v>452</v>
      </c>
      <c r="D45" s="98" t="s">
        <v>453</v>
      </c>
      <c r="E45" s="98" t="s">
        <v>161</v>
      </c>
      <c r="F45" s="98" t="s">
        <v>454</v>
      </c>
      <c r="G45" s="105" t="s">
        <v>279</v>
      </c>
      <c r="H45" s="98" t="s">
        <v>27</v>
      </c>
      <c r="I45" s="98" t="s">
        <v>148</v>
      </c>
      <c r="J45" s="98" t="s">
        <v>455</v>
      </c>
      <c r="K45" s="98" t="s">
        <v>456</v>
      </c>
      <c r="L45" s="92" t="s">
        <v>457</v>
      </c>
      <c r="M45" s="107" t="s">
        <v>458</v>
      </c>
      <c r="N45" s="107" t="s">
        <v>459</v>
      </c>
      <c r="O45" s="108" t="s">
        <v>459</v>
      </c>
      <c r="P45" s="99">
        <f>((2-(O45/$H$1))*1000)</f>
        <v>915.68598242216615</v>
      </c>
    </row>
    <row r="46" spans="1:16">
      <c r="A46" s="140">
        <v>4</v>
      </c>
      <c r="B46" s="115">
        <v>244</v>
      </c>
      <c r="C46" s="98" t="s">
        <v>892</v>
      </c>
      <c r="D46" s="98" t="s">
        <v>69</v>
      </c>
      <c r="E46" s="98">
        <v>1981</v>
      </c>
      <c r="F46" s="98">
        <v>39</v>
      </c>
      <c r="G46" s="98" t="s">
        <v>105</v>
      </c>
      <c r="H46" s="92"/>
      <c r="I46" s="98"/>
      <c r="J46" s="98"/>
      <c r="K46" s="98"/>
      <c r="L46" s="92"/>
      <c r="M46" s="92"/>
      <c r="N46" s="92"/>
      <c r="O46" s="90">
        <v>8.1909537037037031E-2</v>
      </c>
      <c r="P46" s="99">
        <f>((2-(O46/$E$1))*1000)</f>
        <v>847.70771145311437</v>
      </c>
    </row>
    <row r="47" spans="1:16">
      <c r="A47" s="109">
        <v>2</v>
      </c>
      <c r="B47" s="94" t="s">
        <v>199</v>
      </c>
      <c r="C47" s="98" t="s">
        <v>593</v>
      </c>
      <c r="D47" s="98" t="s">
        <v>30</v>
      </c>
      <c r="E47" s="98" t="s">
        <v>594</v>
      </c>
      <c r="F47" s="98" t="s">
        <v>454</v>
      </c>
      <c r="G47" s="105" t="s">
        <v>294</v>
      </c>
      <c r="H47" s="105" t="s">
        <v>54</v>
      </c>
      <c r="I47" s="98" t="s">
        <v>148</v>
      </c>
      <c r="J47" s="98" t="s">
        <v>595</v>
      </c>
      <c r="K47" s="92"/>
      <c r="L47" s="110">
        <v>2</v>
      </c>
      <c r="M47" s="111"/>
      <c r="N47" s="107"/>
      <c r="O47" s="90" t="s">
        <v>595</v>
      </c>
      <c r="P47" s="99">
        <f>((2-(O47/$J$1))*1000)</f>
        <v>983.74927452118402</v>
      </c>
    </row>
    <row r="48" spans="1:16">
      <c r="A48" s="112">
        <v>16</v>
      </c>
      <c r="B48" s="113">
        <v>436</v>
      </c>
      <c r="C48" s="95" t="s">
        <v>53</v>
      </c>
      <c r="D48" s="98" t="s">
        <v>4</v>
      </c>
      <c r="E48" s="146">
        <v>22087</v>
      </c>
      <c r="F48" s="105" t="s">
        <v>25</v>
      </c>
      <c r="G48" s="105" t="s">
        <v>23</v>
      </c>
      <c r="H48" s="98" t="s">
        <v>2</v>
      </c>
      <c r="I48" s="90">
        <v>2.0833333333333332E-2</v>
      </c>
      <c r="J48" s="90"/>
      <c r="K48" s="92"/>
      <c r="L48" s="92"/>
      <c r="M48" s="92"/>
      <c r="N48" s="92"/>
      <c r="O48" s="87">
        <v>8.5243055555555558E-2</v>
      </c>
      <c r="P48" s="99">
        <f>((2-(O48/$B$1))*1000)</f>
        <v>638.12869822485197</v>
      </c>
    </row>
    <row r="49" spans="1:16">
      <c r="A49" s="140">
        <v>14</v>
      </c>
      <c r="B49" s="115">
        <v>283</v>
      </c>
      <c r="C49" s="98" t="s">
        <v>893</v>
      </c>
      <c r="D49" s="98" t="s">
        <v>69</v>
      </c>
      <c r="E49" s="98">
        <v>1960</v>
      </c>
      <c r="F49" s="98">
        <v>60</v>
      </c>
      <c r="G49" s="98" t="s">
        <v>110</v>
      </c>
      <c r="H49" s="92"/>
      <c r="I49" s="98"/>
      <c r="J49" s="98"/>
      <c r="K49" s="98"/>
      <c r="L49" s="92"/>
      <c r="M49" s="92"/>
      <c r="N49" s="92"/>
      <c r="O49" s="90">
        <v>0.10085664351851853</v>
      </c>
      <c r="P49" s="99">
        <f>((2-(O49/$E$1))*1000)</f>
        <v>581.16238011989265</v>
      </c>
    </row>
    <row r="50" spans="1:16">
      <c r="A50" s="112">
        <v>6</v>
      </c>
      <c r="B50" s="116">
        <v>9</v>
      </c>
      <c r="C50" s="98" t="s">
        <v>878</v>
      </c>
      <c r="D50" s="98" t="s">
        <v>16</v>
      </c>
      <c r="E50" s="105">
        <v>1995</v>
      </c>
      <c r="F50" s="98" t="s">
        <v>27</v>
      </c>
      <c r="G50" s="98" t="s">
        <v>23</v>
      </c>
      <c r="H50" s="117"/>
      <c r="I50" s="90">
        <v>4.1666666666666664E-2</v>
      </c>
      <c r="J50" s="88">
        <v>0.18923611111111113</v>
      </c>
      <c r="K50" s="92"/>
      <c r="L50" s="92"/>
      <c r="M50" s="92"/>
      <c r="N50" s="92"/>
      <c r="O50" s="88">
        <f>J50-I50</f>
        <v>0.14756944444444448</v>
      </c>
      <c r="P50" s="99">
        <f>((2-(O50/$C$1))*1000)</f>
        <v>753.05623471882609</v>
      </c>
    </row>
    <row r="51" spans="1:16">
      <c r="A51" s="140">
        <v>6</v>
      </c>
      <c r="B51" s="150">
        <v>278</v>
      </c>
      <c r="C51" s="98" t="s">
        <v>894</v>
      </c>
      <c r="D51" s="98" t="s">
        <v>69</v>
      </c>
      <c r="E51" s="98">
        <v>1995</v>
      </c>
      <c r="F51" s="98">
        <v>26</v>
      </c>
      <c r="G51" s="98" t="s">
        <v>106</v>
      </c>
      <c r="H51" s="92"/>
      <c r="I51" s="98"/>
      <c r="J51" s="92"/>
      <c r="K51" s="92"/>
      <c r="L51" s="92"/>
      <c r="M51" s="92"/>
      <c r="N51" s="92"/>
      <c r="O51" s="171">
        <v>8.4580648148148141E-2</v>
      </c>
      <c r="P51" s="99">
        <f>((2-(O51/$E$1))*1000)</f>
        <v>810.13088161712733</v>
      </c>
    </row>
    <row r="52" spans="1:16">
      <c r="A52" s="109">
        <v>4</v>
      </c>
      <c r="B52" s="150" t="s">
        <v>641</v>
      </c>
      <c r="C52" s="98" t="s">
        <v>642</v>
      </c>
      <c r="D52" s="98" t="s">
        <v>320</v>
      </c>
      <c r="E52" s="98"/>
      <c r="F52" s="98" t="s">
        <v>643</v>
      </c>
      <c r="G52" s="98" t="s">
        <v>180</v>
      </c>
      <c r="H52" s="117" t="s">
        <v>22</v>
      </c>
      <c r="I52" s="98" t="s">
        <v>148</v>
      </c>
      <c r="J52" s="92" t="s">
        <v>644</v>
      </c>
      <c r="K52" s="92" t="s">
        <v>645</v>
      </c>
      <c r="L52" s="92"/>
      <c r="M52" s="110">
        <v>1</v>
      </c>
      <c r="N52" s="92"/>
      <c r="O52" s="88" t="s">
        <v>645</v>
      </c>
      <c r="P52" s="99">
        <f>((2-(O52/$K$1))*1000)</f>
        <v>812.4362895005097</v>
      </c>
    </row>
    <row r="53" spans="1:16">
      <c r="A53" s="140">
        <v>7</v>
      </c>
      <c r="B53" s="150">
        <v>202</v>
      </c>
      <c r="C53" s="98" t="s">
        <v>882</v>
      </c>
      <c r="D53" s="98" t="s">
        <v>69</v>
      </c>
      <c r="E53" s="98">
        <v>1958</v>
      </c>
      <c r="F53" s="98">
        <v>62</v>
      </c>
      <c r="G53" s="98" t="s">
        <v>107</v>
      </c>
      <c r="H53" s="92"/>
      <c r="I53" s="98"/>
      <c r="J53" s="92"/>
      <c r="K53" s="92"/>
      <c r="L53" s="92"/>
      <c r="M53" s="92"/>
      <c r="N53" s="92"/>
      <c r="O53" s="171">
        <v>8.5743055555555558E-2</v>
      </c>
      <c r="P53" s="99">
        <f>((2-(O53/$E$1))*1000)</f>
        <v>793.77829142851829</v>
      </c>
    </row>
    <row r="54" spans="1:16">
      <c r="A54" s="112">
        <v>18</v>
      </c>
      <c r="B54" s="152">
        <v>404</v>
      </c>
      <c r="C54" s="95" t="s">
        <v>882</v>
      </c>
      <c r="D54" s="98" t="s">
        <v>12</v>
      </c>
      <c r="E54" s="105">
        <v>1958</v>
      </c>
      <c r="F54" s="105" t="s">
        <v>25</v>
      </c>
      <c r="G54" s="105" t="s">
        <v>23</v>
      </c>
      <c r="H54" s="117"/>
      <c r="I54" s="90">
        <v>2.0833333333333332E-2</v>
      </c>
      <c r="J54" s="88"/>
      <c r="K54" s="92"/>
      <c r="L54" s="92"/>
      <c r="M54" s="92"/>
      <c r="N54" s="92"/>
      <c r="O54" s="114">
        <v>9.3634259259259264E-2</v>
      </c>
      <c r="P54" s="99">
        <f>((2-(O54/$B$1))*1000)</f>
        <v>504.06804733727785</v>
      </c>
    </row>
    <row r="55" spans="1:16" ht="14.4" customHeight="1">
      <c r="A55" s="109">
        <v>8</v>
      </c>
      <c r="B55" s="118" t="s">
        <v>243</v>
      </c>
      <c r="C55" s="98" t="s">
        <v>603</v>
      </c>
      <c r="D55" s="98" t="s">
        <v>320</v>
      </c>
      <c r="E55" s="98" t="s">
        <v>161</v>
      </c>
      <c r="F55" s="98" t="s">
        <v>604</v>
      </c>
      <c r="G55" s="105" t="s">
        <v>518</v>
      </c>
      <c r="H55" s="120" t="s">
        <v>54</v>
      </c>
      <c r="I55" s="98" t="s">
        <v>148</v>
      </c>
      <c r="J55" s="92" t="s">
        <v>605</v>
      </c>
      <c r="K55" s="92"/>
      <c r="L55" s="110">
        <v>8</v>
      </c>
      <c r="M55" s="111"/>
      <c r="N55" s="107"/>
      <c r="O55" s="88" t="s">
        <v>605</v>
      </c>
      <c r="P55" s="99">
        <f>((2-(O55/$J$1))*1000)</f>
        <v>860.12768427161927</v>
      </c>
    </row>
    <row r="56" spans="1:16">
      <c r="A56" s="138">
        <v>11</v>
      </c>
      <c r="B56" s="139">
        <v>274</v>
      </c>
      <c r="C56" s="125" t="s">
        <v>881</v>
      </c>
      <c r="D56" s="125" t="s">
        <v>69</v>
      </c>
      <c r="E56" s="125">
        <v>1981</v>
      </c>
      <c r="F56" s="125">
        <v>39</v>
      </c>
      <c r="G56" s="92" t="s">
        <v>109</v>
      </c>
      <c r="H56" s="92"/>
      <c r="I56" s="92"/>
      <c r="J56" s="92"/>
      <c r="K56" s="92"/>
      <c r="L56" s="92"/>
      <c r="M56" s="92"/>
      <c r="N56" s="92"/>
      <c r="O56" s="91">
        <v>9.5201342592592594E-2</v>
      </c>
      <c r="P56" s="99">
        <f>((2-(O56/$E$1))*1000)</f>
        <v>660.72038865081527</v>
      </c>
    </row>
    <row r="57" spans="1:16">
      <c r="A57" s="143">
        <v>15</v>
      </c>
      <c r="B57" s="131">
        <v>474</v>
      </c>
      <c r="C57" s="133" t="s">
        <v>881</v>
      </c>
      <c r="D57" s="125" t="s">
        <v>12</v>
      </c>
      <c r="E57" s="159">
        <v>29797</v>
      </c>
      <c r="F57" s="129" t="s">
        <v>27</v>
      </c>
      <c r="G57" s="110" t="s">
        <v>23</v>
      </c>
      <c r="H57" s="125"/>
      <c r="I57" s="88">
        <v>2.0833333333333332E-2</v>
      </c>
      <c r="J57" s="88">
        <v>0.10222222222222221</v>
      </c>
      <c r="K57" s="92"/>
      <c r="L57" s="92"/>
      <c r="M57" s="92"/>
      <c r="N57" s="92"/>
      <c r="O57" s="114">
        <f>J57-I57</f>
        <v>8.1388888888888886E-2</v>
      </c>
      <c r="P57" s="99">
        <f t="shared" ref="P57:P58" si="1">((2-(O57/$B$1))*1000)</f>
        <v>699.70414201183439</v>
      </c>
    </row>
    <row r="58" spans="1:16">
      <c r="A58" s="112">
        <v>7</v>
      </c>
      <c r="B58" s="113">
        <v>525</v>
      </c>
      <c r="C58" s="95" t="s">
        <v>51</v>
      </c>
      <c r="D58" s="98" t="s">
        <v>12</v>
      </c>
      <c r="E58" s="105">
        <v>1986</v>
      </c>
      <c r="F58" s="105" t="s">
        <v>27</v>
      </c>
      <c r="G58" s="105" t="s">
        <v>23</v>
      </c>
      <c r="H58" s="98" t="s">
        <v>49</v>
      </c>
      <c r="I58" s="88">
        <v>2.0833333333333332E-2</v>
      </c>
      <c r="J58" s="92"/>
      <c r="K58" s="92"/>
      <c r="L58" s="92"/>
      <c r="M58" s="92"/>
      <c r="N58" s="92"/>
      <c r="O58" s="114">
        <v>7.4398148148148144E-2</v>
      </c>
      <c r="P58" s="99">
        <f t="shared" si="1"/>
        <v>811.39053254437863</v>
      </c>
    </row>
    <row r="59" spans="1:16">
      <c r="A59" s="109">
        <v>3</v>
      </c>
      <c r="B59" s="115" t="s">
        <v>638</v>
      </c>
      <c r="C59" s="98" t="s">
        <v>51</v>
      </c>
      <c r="D59" s="98" t="s">
        <v>12</v>
      </c>
      <c r="E59" s="98"/>
      <c r="F59" s="98" t="s">
        <v>639</v>
      </c>
      <c r="G59" s="98" t="s">
        <v>181</v>
      </c>
      <c r="H59" s="98" t="s">
        <v>27</v>
      </c>
      <c r="I59" s="92" t="s">
        <v>148</v>
      </c>
      <c r="J59" s="92" t="s">
        <v>640</v>
      </c>
      <c r="K59" s="92" t="s">
        <v>637</v>
      </c>
      <c r="L59" s="92"/>
      <c r="M59" s="110">
        <v>3</v>
      </c>
      <c r="N59" s="92"/>
      <c r="O59" s="88" t="s">
        <v>637</v>
      </c>
      <c r="P59" s="99">
        <f>((2-(O59/$K$1))*1000)</f>
        <v>930.68297655453614</v>
      </c>
    </row>
    <row r="60" spans="1:16">
      <c r="A60" s="140">
        <v>5</v>
      </c>
      <c r="B60" s="157">
        <v>419</v>
      </c>
      <c r="C60" s="98" t="s">
        <v>899</v>
      </c>
      <c r="D60" s="98" t="s">
        <v>69</v>
      </c>
      <c r="E60" s="98">
        <v>1986</v>
      </c>
      <c r="F60" s="98">
        <v>35</v>
      </c>
      <c r="G60" s="98" t="s">
        <v>143</v>
      </c>
      <c r="H60" s="98" t="s">
        <v>144</v>
      </c>
      <c r="I60" s="92" t="s">
        <v>145</v>
      </c>
      <c r="J60" s="92"/>
      <c r="K60" s="92"/>
      <c r="L60" s="92"/>
      <c r="M60" s="92"/>
      <c r="N60" s="92"/>
      <c r="O60" s="88">
        <v>0.17778158564814817</v>
      </c>
      <c r="P60" s="99">
        <f>((2-(O60/$F$1))*1000)</f>
        <v>816.05540926993331</v>
      </c>
    </row>
    <row r="61" spans="1:16">
      <c r="A61" s="104">
        <v>3</v>
      </c>
      <c r="B61" s="94" t="s">
        <v>279</v>
      </c>
      <c r="C61" s="98" t="s">
        <v>280</v>
      </c>
      <c r="D61" s="98" t="s">
        <v>12</v>
      </c>
      <c r="E61" s="98" t="s">
        <v>161</v>
      </c>
      <c r="F61" s="98" t="s">
        <v>281</v>
      </c>
      <c r="G61" s="105" t="s">
        <v>181</v>
      </c>
      <c r="H61" s="98" t="s">
        <v>54</v>
      </c>
      <c r="I61" s="92" t="s">
        <v>148</v>
      </c>
      <c r="J61" s="92" t="s">
        <v>282</v>
      </c>
      <c r="K61" s="92" t="s">
        <v>283</v>
      </c>
      <c r="L61" s="92" t="s">
        <v>284</v>
      </c>
      <c r="M61" s="92" t="s">
        <v>188</v>
      </c>
      <c r="N61" s="92" t="s">
        <v>285</v>
      </c>
      <c r="O61" s="88" t="s">
        <v>285</v>
      </c>
      <c r="P61" s="99">
        <f>((2-(O61/$G$1))*1000)</f>
        <v>901.96637218580804</v>
      </c>
    </row>
    <row r="62" spans="1:16">
      <c r="A62" s="112">
        <v>24</v>
      </c>
      <c r="B62" s="113">
        <v>479</v>
      </c>
      <c r="C62" s="95" t="s">
        <v>884</v>
      </c>
      <c r="D62" s="98" t="s">
        <v>12</v>
      </c>
      <c r="E62" s="105">
        <v>1980</v>
      </c>
      <c r="F62" s="105" t="s">
        <v>50</v>
      </c>
      <c r="G62" s="105" t="s">
        <v>23</v>
      </c>
      <c r="H62" s="98"/>
      <c r="I62" s="88">
        <v>2.0833333333333332E-2</v>
      </c>
      <c r="J62" s="88">
        <v>0.14690972222222223</v>
      </c>
      <c r="K62" s="92"/>
      <c r="L62" s="92"/>
      <c r="M62" s="92"/>
      <c r="N62" s="92"/>
      <c r="O62" s="114">
        <f>J62-I62</f>
        <v>0.12607638888888889</v>
      </c>
      <c r="P62" s="99">
        <v>20</v>
      </c>
    </row>
    <row r="63" spans="1:16">
      <c r="A63" s="140">
        <v>16</v>
      </c>
      <c r="B63" s="115">
        <v>268</v>
      </c>
      <c r="C63" s="98" t="s">
        <v>901</v>
      </c>
      <c r="D63" s="98" t="s">
        <v>69</v>
      </c>
      <c r="E63" s="98">
        <v>1980</v>
      </c>
      <c r="F63" s="98">
        <v>40</v>
      </c>
      <c r="G63" s="98" t="s">
        <v>112</v>
      </c>
      <c r="H63" s="92"/>
      <c r="I63" s="92"/>
      <c r="J63" s="92"/>
      <c r="K63" s="92"/>
      <c r="L63" s="92"/>
      <c r="M63" s="92"/>
      <c r="N63" s="92"/>
      <c r="O63" s="90">
        <v>0.11090302083333332</v>
      </c>
      <c r="P63" s="99">
        <f t="shared" ref="P63:P64" si="2">((2-(O63/$E$1))*1000)</f>
        <v>439.83130285523941</v>
      </c>
    </row>
    <row r="64" spans="1:16" s="18" customFormat="1" ht="15.75" customHeight="1">
      <c r="A64" s="138">
        <v>8</v>
      </c>
      <c r="B64" s="139">
        <v>231</v>
      </c>
      <c r="C64" s="125" t="s">
        <v>883</v>
      </c>
      <c r="D64" s="125" t="s">
        <v>69</v>
      </c>
      <c r="E64" s="125">
        <v>2000</v>
      </c>
      <c r="F64" s="125">
        <v>21</v>
      </c>
      <c r="G64" s="125" t="s">
        <v>108</v>
      </c>
      <c r="H64" s="141"/>
      <c r="I64" s="125"/>
      <c r="J64" s="125"/>
      <c r="K64" s="125"/>
      <c r="L64" s="125"/>
      <c r="M64" s="125"/>
      <c r="N64" s="125"/>
      <c r="O64" s="91">
        <v>8.7872627314814822E-2</v>
      </c>
      <c r="P64" s="99">
        <f t="shared" si="2"/>
        <v>763.81976394969615</v>
      </c>
    </row>
    <row r="65" spans="1:16" s="18" customFormat="1" ht="15.75" customHeight="1">
      <c r="A65" s="143">
        <v>22</v>
      </c>
      <c r="B65" s="131">
        <v>418</v>
      </c>
      <c r="C65" s="133" t="s">
        <v>883</v>
      </c>
      <c r="D65" s="125" t="s">
        <v>12</v>
      </c>
      <c r="E65" s="159">
        <v>36552</v>
      </c>
      <c r="F65" s="129" t="s">
        <v>22</v>
      </c>
      <c r="G65" s="129" t="s">
        <v>23</v>
      </c>
      <c r="H65" s="125"/>
      <c r="I65" s="91">
        <v>2.0833333333333332E-2</v>
      </c>
      <c r="J65" s="91">
        <v>0.13145833333333332</v>
      </c>
      <c r="K65" s="141"/>
      <c r="L65" s="125"/>
      <c r="M65" s="125"/>
      <c r="N65" s="125"/>
      <c r="O65" s="144">
        <f>J65-I65</f>
        <v>0.11062499999999999</v>
      </c>
      <c r="P65" s="99">
        <f>((2-(O65/$B$1))*1000)</f>
        <v>232.61834319526642</v>
      </c>
    </row>
    <row r="66" spans="1:16" s="18" customFormat="1" ht="15.75" customHeight="1">
      <c r="A66" s="130">
        <v>4</v>
      </c>
      <c r="B66" s="131" t="s">
        <v>460</v>
      </c>
      <c r="C66" s="125" t="s">
        <v>461</v>
      </c>
      <c r="D66" s="125" t="s">
        <v>320</v>
      </c>
      <c r="E66" s="125" t="s">
        <v>161</v>
      </c>
      <c r="F66" s="125" t="s">
        <v>462</v>
      </c>
      <c r="G66" s="129" t="s">
        <v>146</v>
      </c>
      <c r="H66" s="125" t="s">
        <v>22</v>
      </c>
      <c r="I66" s="125" t="s">
        <v>148</v>
      </c>
      <c r="J66" s="125" t="s">
        <v>438</v>
      </c>
      <c r="K66" s="125" t="s">
        <v>463</v>
      </c>
      <c r="L66" s="125" t="s">
        <v>464</v>
      </c>
      <c r="M66" s="125" t="s">
        <v>465</v>
      </c>
      <c r="N66" s="125" t="s">
        <v>466</v>
      </c>
      <c r="O66" s="91" t="s">
        <v>466</v>
      </c>
      <c r="P66" s="99">
        <f>((2-(O66/$H$1))*1000)</f>
        <v>555.04245493817939</v>
      </c>
    </row>
    <row r="67" spans="1:16" s="18" customFormat="1" ht="15.75" customHeight="1">
      <c r="A67" s="127">
        <v>7</v>
      </c>
      <c r="B67" s="139" t="s">
        <v>646</v>
      </c>
      <c r="C67" s="125" t="s">
        <v>461</v>
      </c>
      <c r="D67" s="125" t="s">
        <v>320</v>
      </c>
      <c r="E67" s="125"/>
      <c r="F67" s="125" t="s">
        <v>462</v>
      </c>
      <c r="G67" s="125" t="s">
        <v>146</v>
      </c>
      <c r="H67" s="125" t="s">
        <v>22</v>
      </c>
      <c r="I67" s="125" t="s">
        <v>148</v>
      </c>
      <c r="J67" s="125" t="s">
        <v>647</v>
      </c>
      <c r="K67" s="125" t="s">
        <v>648</v>
      </c>
      <c r="L67" s="141"/>
      <c r="M67" s="129">
        <v>2</v>
      </c>
      <c r="N67" s="125"/>
      <c r="O67" s="91" t="s">
        <v>648</v>
      </c>
      <c r="P67" s="99">
        <f>((2-(O67/$K$1))*1000)</f>
        <v>610.0189311198485</v>
      </c>
    </row>
    <row r="68" spans="1:16" s="18" customFormat="1" ht="15.75" customHeight="1">
      <c r="A68" s="143">
        <v>14</v>
      </c>
      <c r="B68" s="131">
        <v>515</v>
      </c>
      <c r="C68" s="133" t="s">
        <v>880</v>
      </c>
      <c r="D68" s="125" t="s">
        <v>12</v>
      </c>
      <c r="E68" s="159">
        <v>32234</v>
      </c>
      <c r="F68" s="129" t="s">
        <v>27</v>
      </c>
      <c r="G68" s="129" t="s">
        <v>23</v>
      </c>
      <c r="H68" s="125" t="s">
        <v>52</v>
      </c>
      <c r="I68" s="91">
        <v>2.0833333333333332E-2</v>
      </c>
      <c r="J68" s="125"/>
      <c r="K68" s="141"/>
      <c r="L68" s="125"/>
      <c r="M68" s="125"/>
      <c r="N68" s="125"/>
      <c r="O68" s="144">
        <v>8.0752314814814818E-2</v>
      </c>
      <c r="P68" s="99">
        <f>((2-(O68/$B$1))*1000)</f>
        <v>709.87426035502938</v>
      </c>
    </row>
    <row r="69" spans="1:16" s="18" customFormat="1" ht="15.75" customHeight="1">
      <c r="A69" s="138">
        <v>4</v>
      </c>
      <c r="B69" s="158">
        <v>444</v>
      </c>
      <c r="C69" s="125" t="s">
        <v>902</v>
      </c>
      <c r="D69" s="125" t="s">
        <v>69</v>
      </c>
      <c r="E69" s="125">
        <v>1988</v>
      </c>
      <c r="F69" s="125">
        <v>33</v>
      </c>
      <c r="G69" s="125" t="s">
        <v>140</v>
      </c>
      <c r="H69" s="125" t="s">
        <v>141</v>
      </c>
      <c r="I69" s="125" t="s">
        <v>142</v>
      </c>
      <c r="J69" s="141"/>
      <c r="K69" s="125"/>
      <c r="L69" s="125"/>
      <c r="M69" s="125"/>
      <c r="N69" s="125"/>
      <c r="O69" s="91">
        <v>0.16956966435185183</v>
      </c>
      <c r="P69" s="99">
        <f>((2-(O69/$F$1))*1000)</f>
        <v>870.74307426518783</v>
      </c>
    </row>
    <row r="70" spans="1:16" s="18" customFormat="1" ht="15.75" customHeight="1">
      <c r="A70" s="130">
        <v>1</v>
      </c>
      <c r="B70" s="128" t="s">
        <v>270</v>
      </c>
      <c r="C70" s="125" t="s">
        <v>271</v>
      </c>
      <c r="D70" s="125" t="s">
        <v>4</v>
      </c>
      <c r="E70" s="125" t="s">
        <v>272</v>
      </c>
      <c r="F70" s="125" t="s">
        <v>273</v>
      </c>
      <c r="G70" s="129" t="s">
        <v>253</v>
      </c>
      <c r="H70" s="125" t="s">
        <v>54</v>
      </c>
      <c r="I70" s="125" t="s">
        <v>148</v>
      </c>
      <c r="J70" s="125" t="s">
        <v>274</v>
      </c>
      <c r="K70" s="125" t="s">
        <v>275</v>
      </c>
      <c r="L70" s="125" t="s">
        <v>276</v>
      </c>
      <c r="M70" s="125" t="s">
        <v>277</v>
      </c>
      <c r="N70" s="125" t="s">
        <v>278</v>
      </c>
      <c r="O70" s="91" t="s">
        <v>278</v>
      </c>
      <c r="P70" s="99">
        <f>((2-(O70/$G$1))*1000)</f>
        <v>1000</v>
      </c>
    </row>
    <row r="71" spans="1:16" s="18" customFormat="1" ht="15.75" customHeight="1">
      <c r="A71" s="127">
        <v>2</v>
      </c>
      <c r="B71" s="139" t="s">
        <v>633</v>
      </c>
      <c r="C71" s="125" t="s">
        <v>634</v>
      </c>
      <c r="D71" s="125" t="s">
        <v>4</v>
      </c>
      <c r="E71" s="125" t="s">
        <v>635</v>
      </c>
      <c r="F71" s="125" t="s">
        <v>273</v>
      </c>
      <c r="G71" s="125" t="s">
        <v>253</v>
      </c>
      <c r="H71" s="125" t="s">
        <v>27</v>
      </c>
      <c r="I71" s="125" t="s">
        <v>148</v>
      </c>
      <c r="J71" s="125" t="s">
        <v>636</v>
      </c>
      <c r="K71" s="125" t="s">
        <v>637</v>
      </c>
      <c r="L71" s="141"/>
      <c r="M71" s="129">
        <v>2</v>
      </c>
      <c r="N71" s="125"/>
      <c r="O71" s="91" t="s">
        <v>637</v>
      </c>
      <c r="P71" s="99">
        <f>((2-(O71/$K$1))*1000)</f>
        <v>930.68297655453614</v>
      </c>
    </row>
    <row r="72" spans="1:16">
      <c r="A72" s="92"/>
      <c r="B72" s="92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88"/>
      <c r="P72" s="92"/>
    </row>
    <row r="73" spans="1:16">
      <c r="A73" s="92"/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88"/>
      <c r="P73" s="92"/>
    </row>
    <row r="74" spans="1:16">
      <c r="A74" s="92"/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88"/>
      <c r="P74" s="92"/>
    </row>
    <row r="75" spans="1:16">
      <c r="A75" s="92"/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88"/>
      <c r="P75" s="92"/>
    </row>
    <row r="76" spans="1:16">
      <c r="A76" s="143">
        <v>3</v>
      </c>
      <c r="B76" s="154">
        <v>35</v>
      </c>
      <c r="C76" s="125" t="s">
        <v>877</v>
      </c>
      <c r="D76" s="125" t="s">
        <v>12</v>
      </c>
      <c r="E76" s="159">
        <v>22571</v>
      </c>
      <c r="F76" s="125" t="s">
        <v>26</v>
      </c>
      <c r="G76" s="92" t="s">
        <v>23</v>
      </c>
      <c r="H76" s="125" t="s">
        <v>20</v>
      </c>
      <c r="I76" s="88">
        <v>4.1666666666666664E-2</v>
      </c>
      <c r="J76" s="88">
        <v>0.16894675925925925</v>
      </c>
      <c r="K76" s="92"/>
      <c r="L76" s="92"/>
      <c r="M76" s="92"/>
      <c r="N76" s="92"/>
      <c r="O76" s="88">
        <f>J76-I76</f>
        <v>0.1272800925925926</v>
      </c>
      <c r="P76" s="99">
        <f>((2-(O76/$C$1))*1000)</f>
        <v>924.49877750611245</v>
      </c>
    </row>
    <row r="77" spans="1:16">
      <c r="A77" s="138">
        <v>2</v>
      </c>
      <c r="B77" s="158">
        <v>420</v>
      </c>
      <c r="C77" s="125" t="s">
        <v>897</v>
      </c>
      <c r="D77" s="125" t="s">
        <v>69</v>
      </c>
      <c r="E77" s="125">
        <v>1961</v>
      </c>
      <c r="F77" s="125">
        <v>59</v>
      </c>
      <c r="G77" s="92" t="s">
        <v>137</v>
      </c>
      <c r="H77" s="125" t="s">
        <v>138</v>
      </c>
      <c r="I77" s="92" t="s">
        <v>139</v>
      </c>
      <c r="J77" s="92"/>
      <c r="K77" s="92"/>
      <c r="L77" s="92"/>
      <c r="M77" s="92"/>
      <c r="N77" s="92"/>
      <c r="O77" s="88">
        <v>0.1614078935185185</v>
      </c>
      <c r="P77" s="99">
        <f>((2-(O77/$F$1))*1000)</f>
        <v>925.09675996145484</v>
      </c>
    </row>
    <row r="78" spans="1:16">
      <c r="A78" s="127">
        <v>2</v>
      </c>
      <c r="B78" s="158" t="s">
        <v>449</v>
      </c>
      <c r="C78" s="125" t="s">
        <v>737</v>
      </c>
      <c r="D78" s="125" t="s">
        <v>12</v>
      </c>
      <c r="E78" s="125" t="s">
        <v>738</v>
      </c>
      <c r="F78" s="125" t="s">
        <v>739</v>
      </c>
      <c r="G78" s="92" t="s">
        <v>616</v>
      </c>
      <c r="H78" s="125" t="s">
        <v>54</v>
      </c>
      <c r="I78" s="92" t="s">
        <v>148</v>
      </c>
      <c r="J78" s="92" t="s">
        <v>740</v>
      </c>
      <c r="K78" s="92" t="s">
        <v>741</v>
      </c>
      <c r="L78" s="92" t="s">
        <v>742</v>
      </c>
      <c r="M78" s="92"/>
      <c r="N78" s="110">
        <v>1</v>
      </c>
      <c r="O78" s="88" t="s">
        <v>742</v>
      </c>
      <c r="P78" s="99">
        <f>((2-(O78/$L$1))*1000)</f>
        <v>767.77743174504303</v>
      </c>
    </row>
  </sheetData>
  <sortState ref="A2:P209">
    <sortCondition ref="C2:C20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ИТОГИ КУБКОВ</vt:lpstr>
      <vt:lpstr>1</vt:lpstr>
      <vt:lpstr>2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Яна</dc:creator>
  <cp:lastModifiedBy>Яна</cp:lastModifiedBy>
  <dcterms:created xsi:type="dcterms:W3CDTF">2021-10-13T07:43:40Z</dcterms:created>
  <dcterms:modified xsi:type="dcterms:W3CDTF">2021-10-27T19:28:04Z</dcterms:modified>
</cp:coreProperties>
</file>