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4795" windowHeight="12270" activeTab="1"/>
  </bookViews>
  <sheets>
    <sheet name="Лист3" sheetId="3" r:id="rId1"/>
    <sheet name="Диаграмма2" sheetId="9" r:id="rId2"/>
    <sheet name="Лист4" sheetId="6" r:id="rId3"/>
  </sheets>
  <calcPr calcId="125725"/>
</workbook>
</file>

<file path=xl/calcChain.xml><?xml version="1.0" encoding="utf-8"?>
<calcChain xmlns="http://schemas.openxmlformats.org/spreadsheetml/2006/main">
  <c r="I23" i="6"/>
  <c r="I22"/>
  <c r="G22"/>
  <c r="F2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"/>
  <c r="D2"/>
  <c r="D19"/>
  <c r="C19"/>
  <c r="D18"/>
  <c r="C18"/>
  <c r="D9"/>
  <c r="D17"/>
  <c r="D5"/>
  <c r="D3"/>
  <c r="D8"/>
  <c r="D13"/>
  <c r="D6"/>
  <c r="D16"/>
  <c r="D20"/>
  <c r="D10"/>
  <c r="D15"/>
  <c r="D14"/>
  <c r="D12"/>
  <c r="D11"/>
  <c r="D7"/>
  <c r="D4"/>
  <c r="C9"/>
  <c r="C17"/>
  <c r="C5"/>
  <c r="C3"/>
  <c r="C8"/>
  <c r="C13"/>
  <c r="C6"/>
  <c r="C16"/>
  <c r="C20"/>
  <c r="C10"/>
  <c r="C15"/>
  <c r="C14"/>
  <c r="C12"/>
  <c r="C11"/>
  <c r="C7"/>
  <c r="C4"/>
</calcChain>
</file>

<file path=xl/sharedStrings.xml><?xml version="1.0" encoding="utf-8"?>
<sst xmlns="http://schemas.openxmlformats.org/spreadsheetml/2006/main" count="27" uniqueCount="26">
  <si>
    <t>3 разряд</t>
  </si>
  <si>
    <t>ЧСС</t>
  </si>
  <si>
    <t>Темп</t>
  </si>
  <si>
    <t>Скорость</t>
  </si>
  <si>
    <t>50 м</t>
  </si>
  <si>
    <t>60 м</t>
  </si>
  <si>
    <t>100 м</t>
  </si>
  <si>
    <t>200 м</t>
  </si>
  <si>
    <t>300 м</t>
  </si>
  <si>
    <t>400 м</t>
  </si>
  <si>
    <t>600 м</t>
  </si>
  <si>
    <t>800 м</t>
  </si>
  <si>
    <t>1000 м</t>
  </si>
  <si>
    <t>1500 м</t>
  </si>
  <si>
    <t>1 миля</t>
  </si>
  <si>
    <t>3000 м</t>
  </si>
  <si>
    <t>5000 м</t>
  </si>
  <si>
    <t>10000 м</t>
  </si>
  <si>
    <t>15 км</t>
  </si>
  <si>
    <t>21.0975 км</t>
  </si>
  <si>
    <t>Метров на удар</t>
  </si>
  <si>
    <t xml:space="preserve">y = 7,9628x + 48,789
</t>
  </si>
  <si>
    <t>кмс</t>
  </si>
  <si>
    <t>от макс ЧСС</t>
  </si>
  <si>
    <t>скорость</t>
  </si>
  <si>
    <t>Интенсивность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</si>
</sst>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8"/>
      <color rgb="FF000000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Verdana"/>
      <family val="2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44444"/>
      </left>
      <right/>
      <top style="medium">
        <color rgb="FF444444"/>
      </top>
      <bottom/>
      <diagonal/>
    </border>
    <border>
      <left style="medium">
        <color rgb="FF444444"/>
      </left>
      <right style="thick">
        <color rgb="FF444444"/>
      </right>
      <top style="medium">
        <color rgb="FF444444"/>
      </top>
      <bottom/>
      <diagonal/>
    </border>
    <border>
      <left style="medium">
        <color rgb="FF444444"/>
      </left>
      <right/>
      <top style="medium">
        <color rgb="FF444444"/>
      </top>
      <bottom style="thick">
        <color rgb="FF444444"/>
      </bottom>
      <diagonal/>
    </border>
    <border>
      <left/>
      <right style="thick">
        <color rgb="FF444444"/>
      </right>
      <top/>
      <bottom style="thick">
        <color rgb="FF44444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right" wrapText="1"/>
    </xf>
    <xf numFmtId="20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20" fontId="3" fillId="0" borderId="2" xfId="0" applyNumberFormat="1" applyFont="1" applyBorder="1" applyAlignment="1">
      <alignment horizontal="right" wrapText="1"/>
    </xf>
    <xf numFmtId="0" fontId="2" fillId="2" borderId="2" xfId="0" applyFont="1" applyFill="1" applyBorder="1" applyAlignment="1">
      <alignment horizontal="right" wrapText="1"/>
    </xf>
    <xf numFmtId="20" fontId="2" fillId="2" borderId="2" xfId="0" applyNumberFormat="1" applyFont="1" applyFill="1" applyBorder="1" applyAlignment="1">
      <alignment horizontal="right" wrapText="1"/>
    </xf>
    <xf numFmtId="20" fontId="3" fillId="2" borderId="2" xfId="0" applyNumberFormat="1" applyFont="1" applyFill="1" applyBorder="1" applyAlignment="1">
      <alignment horizontal="right" wrapText="1"/>
    </xf>
    <xf numFmtId="46" fontId="3" fillId="0" borderId="2" xfId="0" applyNumberFormat="1" applyFont="1" applyBorder="1" applyAlignment="1">
      <alignment horizontal="right" wrapText="1"/>
    </xf>
    <xf numFmtId="46" fontId="2" fillId="2" borderId="2" xfId="0" applyNumberFormat="1" applyFont="1" applyFill="1" applyBorder="1" applyAlignment="1">
      <alignment horizontal="right" wrapText="1"/>
    </xf>
    <xf numFmtId="46" fontId="3" fillId="2" borderId="2" xfId="0" applyNumberFormat="1" applyFont="1" applyFill="1" applyBorder="1" applyAlignment="1">
      <alignment horizontal="right" wrapText="1"/>
    </xf>
    <xf numFmtId="0" fontId="2" fillId="2" borderId="2" xfId="0" applyFont="1" applyFill="1" applyBorder="1" applyAlignment="1">
      <alignment wrapText="1"/>
    </xf>
    <xf numFmtId="46" fontId="2" fillId="0" borderId="2" xfId="0" applyNumberFormat="1" applyFont="1" applyBorder="1" applyAlignment="1">
      <alignment horizontal="right" wrapText="1"/>
    </xf>
    <xf numFmtId="21" fontId="2" fillId="0" borderId="2" xfId="0" applyNumberFormat="1" applyFont="1" applyBorder="1" applyAlignment="1">
      <alignment horizontal="right" wrapText="1"/>
    </xf>
    <xf numFmtId="21" fontId="3" fillId="0" borderId="2" xfId="0" applyNumberFormat="1" applyFont="1" applyBorder="1" applyAlignment="1">
      <alignment horizontal="right" wrapText="1"/>
    </xf>
    <xf numFmtId="20" fontId="2" fillId="0" borderId="3" xfId="0" applyNumberFormat="1" applyFont="1" applyBorder="1" applyAlignment="1">
      <alignment horizontal="right" wrapText="1"/>
    </xf>
    <xf numFmtId="20" fontId="2" fillId="2" borderId="3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horizontal="right" wrapText="1"/>
    </xf>
    <xf numFmtId="46" fontId="2" fillId="2" borderId="4" xfId="0" applyNumberFormat="1" applyFont="1" applyFill="1" applyBorder="1" applyAlignment="1">
      <alignment horizontal="right" wrapText="1"/>
    </xf>
    <xf numFmtId="21" fontId="2" fillId="2" borderId="4" xfId="0" applyNumberFormat="1" applyFont="1" applyFill="1" applyBorder="1" applyAlignment="1">
      <alignment horizontal="right" wrapText="1"/>
    </xf>
    <xf numFmtId="21" fontId="3" fillId="2" borderId="4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0" fontId="0" fillId="0" borderId="5" xfId="0" applyBorder="1"/>
    <xf numFmtId="0" fontId="1" fillId="0" borderId="0" xfId="0" applyFont="1"/>
    <xf numFmtId="2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center"/>
    </xf>
    <xf numFmtId="20" fontId="5" fillId="0" borderId="2" xfId="0" applyNumberFormat="1" applyFont="1" applyBorder="1" applyAlignment="1">
      <alignment horizontal="right" wrapText="1"/>
    </xf>
    <xf numFmtId="165" fontId="6" fillId="0" borderId="0" xfId="0" applyNumberFormat="1" applyFont="1"/>
    <xf numFmtId="20" fontId="1" fillId="0" borderId="0" xfId="0" applyNumberFormat="1" applyFont="1"/>
    <xf numFmtId="164" fontId="1" fillId="0" borderId="0" xfId="1" applyNumberFormat="1" applyFont="1"/>
    <xf numFmtId="2" fontId="1" fillId="0" borderId="0" xfId="0" applyNumberFormat="1" applyFont="1" applyAlignment="1"/>
    <xf numFmtId="2" fontId="6" fillId="0" borderId="0" xfId="0" applyNumberFormat="1" applyFont="1"/>
    <xf numFmtId="0" fontId="1" fillId="0" borderId="1" xfId="0" applyFont="1" applyBorder="1" applyAlignment="1">
      <alignment horizontal="center"/>
    </xf>
    <xf numFmtId="165" fontId="0" fillId="0" borderId="1" xfId="0" applyNumberFormat="1" applyBorder="1"/>
    <xf numFmtId="2" fontId="0" fillId="0" borderId="1" xfId="0" applyNumberForma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Лист4!$A$2:$A$20</c:f>
              <c:numCache>
                <c:formatCode>0.0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 formatCode="General">
                  <c:v>10.1</c:v>
                </c:pt>
                <c:pt idx="4" formatCode="General">
                  <c:v>10.5</c:v>
                </c:pt>
                <c:pt idx="5" formatCode="General">
                  <c:v>10.7</c:v>
                </c:pt>
                <c:pt idx="6" formatCode="General">
                  <c:v>10.7</c:v>
                </c:pt>
                <c:pt idx="7" formatCode="General">
                  <c:v>10.8</c:v>
                </c:pt>
                <c:pt idx="8" formatCode="General">
                  <c:v>10.8</c:v>
                </c:pt>
                <c:pt idx="9" formatCode="General">
                  <c:v>11.4</c:v>
                </c:pt>
                <c:pt idx="10" formatCode="General">
                  <c:v>11.5</c:v>
                </c:pt>
                <c:pt idx="11" formatCode="General">
                  <c:v>11.5</c:v>
                </c:pt>
                <c:pt idx="12" formatCode="General">
                  <c:v>11.7</c:v>
                </c:pt>
                <c:pt idx="13" formatCode="General">
                  <c:v>11.7</c:v>
                </c:pt>
                <c:pt idx="14" formatCode="General">
                  <c:v>11.8</c:v>
                </c:pt>
                <c:pt idx="15" formatCode="General">
                  <c:v>12.3</c:v>
                </c:pt>
                <c:pt idx="16">
                  <c:v>14</c:v>
                </c:pt>
                <c:pt idx="17" formatCode="General">
                  <c:v>14.7</c:v>
                </c:pt>
                <c:pt idx="18">
                  <c:v>15.652173913043478</c:v>
                </c:pt>
              </c:numCache>
            </c:numRef>
          </c:xVal>
          <c:yVal>
            <c:numRef>
              <c:f>Лист4!$B$2:$B$20</c:f>
              <c:numCache>
                <c:formatCode>General</c:formatCode>
                <c:ptCount val="19"/>
                <c:pt idx="0">
                  <c:v>50</c:v>
                </c:pt>
                <c:pt idx="1">
                  <c:v>128</c:v>
                </c:pt>
                <c:pt idx="2">
                  <c:v>127</c:v>
                </c:pt>
                <c:pt idx="3">
                  <c:v>128</c:v>
                </c:pt>
                <c:pt idx="4">
                  <c:v>136</c:v>
                </c:pt>
                <c:pt idx="5">
                  <c:v>136</c:v>
                </c:pt>
                <c:pt idx="6">
                  <c:v>130</c:v>
                </c:pt>
                <c:pt idx="7">
                  <c:v>135</c:v>
                </c:pt>
                <c:pt idx="8">
                  <c:v>132</c:v>
                </c:pt>
                <c:pt idx="9">
                  <c:v>138</c:v>
                </c:pt>
                <c:pt idx="10">
                  <c:v>142</c:v>
                </c:pt>
                <c:pt idx="11">
                  <c:v>130</c:v>
                </c:pt>
                <c:pt idx="12">
                  <c:v>145</c:v>
                </c:pt>
                <c:pt idx="13">
                  <c:v>143</c:v>
                </c:pt>
                <c:pt idx="14">
                  <c:v>152</c:v>
                </c:pt>
                <c:pt idx="15">
                  <c:v>145</c:v>
                </c:pt>
                <c:pt idx="16">
                  <c:v>160</c:v>
                </c:pt>
                <c:pt idx="17">
                  <c:v>165</c:v>
                </c:pt>
                <c:pt idx="18">
                  <c:v>176</c:v>
                </c:pt>
              </c:numCache>
            </c:numRef>
          </c:yVal>
        </c:ser>
        <c:axId val="105711872"/>
        <c:axId val="105947136"/>
      </c:scatterChart>
      <c:valAx>
        <c:axId val="105711872"/>
        <c:scaling>
          <c:orientation val="minMax"/>
        </c:scaling>
        <c:axPos val="b"/>
        <c:numFmt formatCode="0.0" sourceLinked="1"/>
        <c:tickLblPos val="nextTo"/>
        <c:crossAx val="105947136"/>
        <c:crosses val="autoZero"/>
        <c:crossBetween val="midCat"/>
      </c:valAx>
      <c:valAx>
        <c:axId val="105947136"/>
        <c:scaling>
          <c:orientation val="minMax"/>
        </c:scaling>
        <c:axPos val="l"/>
        <c:numFmt formatCode="General" sourceLinked="1"/>
        <c:tickLblPos val="nextTo"/>
        <c:crossAx val="105711872"/>
        <c:crosses val="autoZero"/>
        <c:crossBetween val="midCat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1640" cy="60579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U19"/>
  <sheetViews>
    <sheetView workbookViewId="0">
      <selection activeCell="K25" sqref="K25"/>
    </sheetView>
  </sheetViews>
  <sheetFormatPr defaultRowHeight="15"/>
  <sheetData>
    <row r="2" spans="1:21" ht="15.75" thickBot="1">
      <c r="H2" t="s">
        <v>22</v>
      </c>
      <c r="I2" t="s">
        <v>22</v>
      </c>
      <c r="J2">
        <v>1</v>
      </c>
      <c r="K2">
        <v>1</v>
      </c>
      <c r="L2">
        <v>2</v>
      </c>
      <c r="M2">
        <v>2</v>
      </c>
      <c r="N2">
        <v>3</v>
      </c>
      <c r="O2">
        <v>3</v>
      </c>
    </row>
    <row r="3" spans="1:21" ht="15.75" thickBot="1">
      <c r="A3" s="2" t="s">
        <v>4</v>
      </c>
      <c r="B3" s="3">
        <v>3.472222222222222E-3</v>
      </c>
      <c r="C3" s="3">
        <v>3.472222222222222E-3</v>
      </c>
      <c r="D3" s="4"/>
      <c r="E3" s="4"/>
      <c r="F3" s="4"/>
      <c r="G3" s="4"/>
      <c r="H3" s="4"/>
      <c r="I3" s="4"/>
      <c r="J3" s="3">
        <v>4.1666666666666666E-3</v>
      </c>
      <c r="K3" s="3">
        <v>4.1666666666666666E-3</v>
      </c>
      <c r="L3" s="3">
        <v>4.1666666666666666E-3</v>
      </c>
      <c r="M3" s="3">
        <v>4.8611111111111112E-3</v>
      </c>
      <c r="N3" s="5">
        <v>4.1666666666666666E-3</v>
      </c>
      <c r="O3" s="3">
        <v>4.8611111111111112E-3</v>
      </c>
      <c r="P3" s="3">
        <v>4.8611111111111112E-3</v>
      </c>
      <c r="Q3" s="3">
        <v>5.5555555555555558E-3</v>
      </c>
      <c r="R3" s="3">
        <v>4.8611111111111112E-3</v>
      </c>
      <c r="S3" s="3">
        <v>5.5555555555555558E-3</v>
      </c>
      <c r="T3" s="3">
        <v>5.5555555555555558E-3</v>
      </c>
      <c r="U3" s="16">
        <v>6.2499999999999995E-3</v>
      </c>
    </row>
    <row r="4" spans="1:21" ht="15.75" thickBot="1">
      <c r="A4" s="6" t="s">
        <v>5</v>
      </c>
      <c r="B4" s="7">
        <v>4.1666666666666666E-3</v>
      </c>
      <c r="C4" s="7">
        <v>4.1666666666666666E-3</v>
      </c>
      <c r="D4" s="8">
        <v>4.1666666666666666E-3</v>
      </c>
      <c r="E4" s="7">
        <v>4.8611111111111112E-3</v>
      </c>
      <c r="F4" s="7">
        <v>4.1666666666666666E-3</v>
      </c>
      <c r="G4" s="7">
        <v>4.8611111111111112E-3</v>
      </c>
      <c r="H4" s="7">
        <v>4.8611111111111112E-3</v>
      </c>
      <c r="I4" s="7">
        <v>4.8611111111111112E-3</v>
      </c>
      <c r="J4" s="7">
        <v>4.8611111111111112E-3</v>
      </c>
      <c r="K4" s="7">
        <v>5.5555555555555558E-3</v>
      </c>
      <c r="L4" s="7">
        <v>4.8611111111111112E-3</v>
      </c>
      <c r="M4" s="8">
        <v>5.5555555555555558E-3</v>
      </c>
      <c r="N4" s="8">
        <v>5.5555555555555558E-3</v>
      </c>
      <c r="O4" s="8">
        <v>6.2499999999999995E-3</v>
      </c>
      <c r="P4" s="7">
        <v>5.5555555555555558E-3</v>
      </c>
      <c r="Q4" s="7">
        <v>6.2499999999999995E-3</v>
      </c>
      <c r="R4" s="7">
        <v>5.5555555555555558E-3</v>
      </c>
      <c r="S4" s="7">
        <v>6.9444444444444441E-3</v>
      </c>
      <c r="T4" s="7">
        <v>6.2499999999999995E-3</v>
      </c>
      <c r="U4" s="17">
        <v>6.9444444444444441E-3</v>
      </c>
    </row>
    <row r="5" spans="1:21" ht="15.75" thickBot="1">
      <c r="A5" s="2" t="s">
        <v>6</v>
      </c>
      <c r="B5" s="3">
        <v>6.2499999999999995E-3</v>
      </c>
      <c r="C5" s="3">
        <v>6.9444444444444441E-3</v>
      </c>
      <c r="D5" s="5">
        <v>6.9444444444444441E-3</v>
      </c>
      <c r="E5" s="5">
        <v>7.6388888888888886E-3</v>
      </c>
      <c r="F5" s="3">
        <v>6.9444444444444441E-3</v>
      </c>
      <c r="G5" s="3">
        <v>7.6388888888888886E-3</v>
      </c>
      <c r="H5" s="3">
        <v>6.9444444444444441E-3</v>
      </c>
      <c r="I5" s="3">
        <v>8.3333333333333332E-3</v>
      </c>
      <c r="J5" s="3">
        <v>7.6388888888888886E-3</v>
      </c>
      <c r="K5" s="3">
        <v>9.0277777777777787E-3</v>
      </c>
      <c r="L5" s="3">
        <v>8.3333333333333332E-3</v>
      </c>
      <c r="M5" s="3">
        <v>9.7222222222222224E-3</v>
      </c>
      <c r="N5" s="5">
        <v>8.3333333333333332E-3</v>
      </c>
      <c r="O5" s="5">
        <v>1.0416666666666666E-2</v>
      </c>
      <c r="P5" s="3">
        <v>9.0277777777777787E-3</v>
      </c>
      <c r="Q5" s="3">
        <v>1.1111111111111112E-2</v>
      </c>
      <c r="R5" s="3">
        <v>9.7222222222222224E-3</v>
      </c>
      <c r="S5" s="3">
        <v>1.1805555555555555E-2</v>
      </c>
      <c r="T5" s="3">
        <v>1.0416666666666666E-2</v>
      </c>
      <c r="U5" s="16">
        <v>1.2499999999999999E-2</v>
      </c>
    </row>
    <row r="6" spans="1:21" ht="15.75" thickBot="1">
      <c r="A6" s="6" t="s">
        <v>7</v>
      </c>
      <c r="B6" s="7">
        <v>1.3194444444444444E-2</v>
      </c>
      <c r="C6" s="7">
        <v>1.4583333333333332E-2</v>
      </c>
      <c r="D6" s="8">
        <v>1.3888888888888888E-2</v>
      </c>
      <c r="E6" s="8">
        <v>1.5277777777777777E-2</v>
      </c>
      <c r="F6" s="8">
        <v>1.4583333333333332E-2</v>
      </c>
      <c r="G6" s="7">
        <v>1.6666666666666666E-2</v>
      </c>
      <c r="H6" s="7">
        <v>1.5277777777777777E-2</v>
      </c>
      <c r="I6" s="7">
        <v>1.7361111111111112E-2</v>
      </c>
      <c r="J6" s="7">
        <v>1.5972222222222224E-2</v>
      </c>
      <c r="K6" s="7">
        <v>1.8749999999999999E-2</v>
      </c>
      <c r="L6" s="7">
        <v>1.6666666666666666E-2</v>
      </c>
      <c r="M6" s="7">
        <v>1.9444444444444445E-2</v>
      </c>
      <c r="N6" s="8">
        <v>1.7361111111111112E-2</v>
      </c>
      <c r="O6" s="8">
        <v>2.1527777777777781E-2</v>
      </c>
      <c r="P6" s="8">
        <v>1.9444444444444445E-2</v>
      </c>
      <c r="Q6" s="7">
        <v>2.2916666666666669E-2</v>
      </c>
      <c r="R6" s="7">
        <v>2.0833333333333332E-2</v>
      </c>
      <c r="S6" s="7">
        <v>2.4305555555555556E-2</v>
      </c>
      <c r="T6" s="7">
        <v>2.361111111111111E-2</v>
      </c>
      <c r="U6" s="17">
        <v>2.5694444444444447E-2</v>
      </c>
    </row>
    <row r="7" spans="1:21" ht="15.75" thickBot="1">
      <c r="A7" s="2" t="s">
        <v>8</v>
      </c>
      <c r="B7" s="4"/>
      <c r="C7" s="4"/>
      <c r="D7" s="4"/>
      <c r="E7" s="4"/>
      <c r="F7" s="4"/>
      <c r="G7" s="4"/>
      <c r="H7" s="3">
        <v>2.361111111111111E-2</v>
      </c>
      <c r="I7" s="3">
        <v>2.7777777777777776E-2</v>
      </c>
      <c r="J7" s="3">
        <v>2.5694444444444447E-2</v>
      </c>
      <c r="K7" s="3">
        <v>2.9166666666666664E-2</v>
      </c>
      <c r="L7" s="3">
        <v>2.7777777777777776E-2</v>
      </c>
      <c r="M7" s="3">
        <v>3.125E-2</v>
      </c>
      <c r="N7" s="5">
        <v>2.9861111111111113E-2</v>
      </c>
      <c r="O7" s="5">
        <v>3.4027777777777775E-2</v>
      </c>
      <c r="P7" s="5">
        <v>3.2638888888888891E-2</v>
      </c>
      <c r="Q7" s="3">
        <v>3.6805555555555557E-2</v>
      </c>
      <c r="R7" s="3">
        <v>3.6805555555555557E-2</v>
      </c>
      <c r="S7" s="3">
        <v>3.9583333333333331E-2</v>
      </c>
      <c r="T7" s="3">
        <v>4.0972222222222222E-2</v>
      </c>
      <c r="U7" s="16">
        <v>4.2361111111111106E-2</v>
      </c>
    </row>
    <row r="8" spans="1:21" ht="15.75" thickBot="1">
      <c r="A8" s="6" t="s">
        <v>9</v>
      </c>
      <c r="B8" s="7">
        <v>2.9861111111111113E-2</v>
      </c>
      <c r="C8" s="7">
        <v>3.2638888888888891E-2</v>
      </c>
      <c r="D8" s="7">
        <v>3.125E-2</v>
      </c>
      <c r="E8" s="8">
        <v>3.5416666666666666E-2</v>
      </c>
      <c r="F8" s="8">
        <v>3.2638888888888891E-2</v>
      </c>
      <c r="G8" s="8">
        <v>3.7499999999999999E-2</v>
      </c>
      <c r="H8" s="8">
        <v>3.4027777777777775E-2</v>
      </c>
      <c r="I8" s="8">
        <v>3.9583333333333331E-2</v>
      </c>
      <c r="J8" s="8">
        <v>3.6111111111111115E-2</v>
      </c>
      <c r="K8" s="8">
        <v>4.2361111111111106E-2</v>
      </c>
      <c r="L8" s="8">
        <v>3.888888888888889E-2</v>
      </c>
      <c r="M8" s="8">
        <v>4.5138888888888888E-2</v>
      </c>
      <c r="N8" s="8">
        <v>4.1666666666666664E-2</v>
      </c>
      <c r="O8" s="8">
        <v>4.8611111111111112E-2</v>
      </c>
      <c r="P8" s="7">
        <v>4.5138888888888888E-2</v>
      </c>
      <c r="Q8" s="7">
        <v>5.2777777777777778E-2</v>
      </c>
      <c r="R8" s="7">
        <v>4.8611111111111112E-2</v>
      </c>
      <c r="S8" s="7">
        <v>5.6944444444444443E-2</v>
      </c>
      <c r="T8" s="7">
        <v>5.2083333333333336E-2</v>
      </c>
      <c r="U8" s="17">
        <v>6.1111111111111116E-2</v>
      </c>
    </row>
    <row r="9" spans="1:21" ht="15.75" thickBot="1">
      <c r="A9" s="2" t="s">
        <v>10</v>
      </c>
      <c r="B9" s="4"/>
      <c r="C9" s="4"/>
      <c r="D9" s="4"/>
      <c r="E9" s="4"/>
      <c r="F9" s="4"/>
      <c r="G9" s="4"/>
      <c r="H9" s="3">
        <v>5.6944444444444443E-2</v>
      </c>
      <c r="I9" s="5">
        <v>6.6666666666666666E-2</v>
      </c>
      <c r="J9" s="3">
        <v>6.0416666666666667E-2</v>
      </c>
      <c r="K9" s="3">
        <v>7.0833333333333331E-2</v>
      </c>
      <c r="L9" s="3">
        <v>6.458333333333334E-2</v>
      </c>
      <c r="M9" s="3">
        <v>7.5694444444444439E-2</v>
      </c>
      <c r="N9" s="3">
        <v>6.9444444444444434E-2</v>
      </c>
      <c r="O9" s="3">
        <v>8.1250000000000003E-2</v>
      </c>
      <c r="P9" s="3">
        <v>7.3611111111111113E-2</v>
      </c>
      <c r="Q9" s="3">
        <v>8.6111111111111124E-2</v>
      </c>
      <c r="R9" s="3">
        <v>7.9166666666666663E-2</v>
      </c>
      <c r="S9" s="3">
        <v>9.2361111111111116E-2</v>
      </c>
      <c r="T9" s="3">
        <v>8.6805555555555566E-2</v>
      </c>
      <c r="U9" s="16">
        <v>0.10069444444444443</v>
      </c>
    </row>
    <row r="10" spans="1:21" ht="15.75" thickBot="1">
      <c r="A10" s="6" t="s">
        <v>11</v>
      </c>
      <c r="B10" s="7">
        <v>6.9444444444444434E-2</v>
      </c>
      <c r="C10" s="7">
        <v>7.8472222222222221E-2</v>
      </c>
      <c r="D10" s="7">
        <v>7.3611111111111113E-2</v>
      </c>
      <c r="E10" s="7">
        <v>8.3333333333333329E-2</v>
      </c>
      <c r="F10" s="7">
        <v>7.5694444444444439E-2</v>
      </c>
      <c r="G10" s="7">
        <v>8.6805555555555566E-2</v>
      </c>
      <c r="H10" s="7">
        <v>7.9861111111111105E-2</v>
      </c>
      <c r="I10" s="7">
        <v>9.3055555555555558E-2</v>
      </c>
      <c r="J10" s="8">
        <v>8.4027777777777771E-2</v>
      </c>
      <c r="K10" s="7">
        <v>9.9999999999999992E-2</v>
      </c>
      <c r="L10" s="7">
        <v>9.0277777777777776E-2</v>
      </c>
      <c r="M10" s="7">
        <v>0.10694444444444444</v>
      </c>
      <c r="N10" s="7">
        <v>9.7222222222222224E-2</v>
      </c>
      <c r="O10" s="7">
        <v>0.11458333333333333</v>
      </c>
      <c r="P10" s="7">
        <v>0.10416666666666667</v>
      </c>
      <c r="Q10" s="7">
        <v>0.125</v>
      </c>
      <c r="R10" s="7">
        <v>0.1111111111111111</v>
      </c>
      <c r="S10" s="7">
        <v>0.13541666666666666</v>
      </c>
      <c r="T10" s="7">
        <v>0.11805555555555557</v>
      </c>
      <c r="U10" s="17">
        <v>0.14583333333333334</v>
      </c>
    </row>
    <row r="11" spans="1:21" ht="15.75" thickBot="1">
      <c r="A11" s="2" t="s">
        <v>12</v>
      </c>
      <c r="B11" s="3">
        <v>9.0972222222222218E-2</v>
      </c>
      <c r="C11" s="3">
        <v>0.10277777777777779</v>
      </c>
      <c r="D11" s="3">
        <v>9.5833333333333326E-2</v>
      </c>
      <c r="E11" s="3">
        <v>0.10833333333333334</v>
      </c>
      <c r="F11" s="3">
        <v>9.7916666666666666E-2</v>
      </c>
      <c r="G11" s="3">
        <v>0.11388888888888889</v>
      </c>
      <c r="H11" s="3">
        <v>0.10277777777777779</v>
      </c>
      <c r="I11" s="3">
        <v>0.12083333333333333</v>
      </c>
      <c r="J11" s="3">
        <v>0.10833333333333334</v>
      </c>
      <c r="K11" s="3">
        <v>0.12847222222222224</v>
      </c>
      <c r="L11" s="3">
        <v>0.11666666666666665</v>
      </c>
      <c r="M11" s="5">
        <v>0.1388888888888889</v>
      </c>
      <c r="N11" s="5">
        <v>0.125</v>
      </c>
      <c r="O11" s="3">
        <v>0.15277777777777776</v>
      </c>
      <c r="P11" s="3">
        <v>0.13541666666666666</v>
      </c>
      <c r="Q11" s="3">
        <v>0.16666666666666666</v>
      </c>
      <c r="R11" s="3">
        <v>0.14930555555555555</v>
      </c>
      <c r="S11" s="3">
        <v>0.18055555555555555</v>
      </c>
      <c r="T11" s="5">
        <v>0.16666666666666666</v>
      </c>
      <c r="U11" s="16">
        <v>0.19791666666666666</v>
      </c>
    </row>
    <row r="12" spans="1:21" ht="15.75" thickBot="1">
      <c r="A12" s="6" t="s">
        <v>13</v>
      </c>
      <c r="B12" s="7">
        <v>0.14305555555555557</v>
      </c>
      <c r="C12" s="7">
        <v>0.15972222222222224</v>
      </c>
      <c r="D12" s="7">
        <v>0.15138888888888888</v>
      </c>
      <c r="E12" s="8">
        <v>0.17013888888888887</v>
      </c>
      <c r="F12" s="7">
        <v>0.15694444444444444</v>
      </c>
      <c r="G12" s="7">
        <v>0.17847222222222223</v>
      </c>
      <c r="H12" s="7">
        <v>0.16458333333333333</v>
      </c>
      <c r="I12" s="7">
        <v>0.19097222222222221</v>
      </c>
      <c r="J12" s="7">
        <v>0.17361111111111113</v>
      </c>
      <c r="K12" s="7">
        <v>0.20486111111111113</v>
      </c>
      <c r="L12" s="8">
        <v>0.18402777777777779</v>
      </c>
      <c r="M12" s="7">
        <v>0.21875</v>
      </c>
      <c r="N12" s="8">
        <v>0.19791666666666666</v>
      </c>
      <c r="O12" s="7">
        <v>0.23611111111111113</v>
      </c>
      <c r="P12" s="7">
        <v>0.21527777777777779</v>
      </c>
      <c r="Q12" s="7">
        <v>0.25347222222222221</v>
      </c>
      <c r="R12" s="7">
        <v>0.22916666666666666</v>
      </c>
      <c r="S12" s="7">
        <v>0.2673611111111111</v>
      </c>
      <c r="T12" s="7">
        <v>0.25694444444444448</v>
      </c>
      <c r="U12" s="17">
        <v>0.2986111111111111</v>
      </c>
    </row>
    <row r="13" spans="1:21" ht="15.75" thickBot="1">
      <c r="A13" s="2" t="s">
        <v>14</v>
      </c>
      <c r="B13" s="3">
        <v>0.15486111111111112</v>
      </c>
      <c r="C13" s="3">
        <v>0.17500000000000002</v>
      </c>
      <c r="D13" s="3">
        <v>0.16388888888888889</v>
      </c>
      <c r="E13" s="5">
        <v>0.18333333333333335</v>
      </c>
      <c r="F13" s="3">
        <v>0.16874999999999998</v>
      </c>
      <c r="G13" s="3">
        <v>0.19166666666666665</v>
      </c>
      <c r="H13" s="3">
        <v>0.17708333333333334</v>
      </c>
      <c r="I13" s="30">
        <v>0.20486111111111113</v>
      </c>
      <c r="J13" s="5">
        <v>0.1875</v>
      </c>
      <c r="K13" s="3">
        <v>0.21875</v>
      </c>
      <c r="L13" s="3">
        <v>0.19930555555555554</v>
      </c>
      <c r="M13" s="3">
        <v>0.23402777777777781</v>
      </c>
      <c r="N13" s="5">
        <v>0.21388888888888891</v>
      </c>
      <c r="O13" s="5">
        <v>0.25208333333333333</v>
      </c>
      <c r="P13" s="4"/>
      <c r="Q13" s="4"/>
      <c r="R13" s="4"/>
      <c r="S13" s="4"/>
      <c r="T13" s="4"/>
      <c r="U13" s="18"/>
    </row>
    <row r="14" spans="1:21" ht="15.75" thickBot="1">
      <c r="A14" s="6" t="s">
        <v>15</v>
      </c>
      <c r="B14" s="7">
        <v>0.30555555555555552</v>
      </c>
      <c r="C14" s="7">
        <v>0.33749999999999997</v>
      </c>
      <c r="D14" s="7">
        <v>0.32777777777777778</v>
      </c>
      <c r="E14" s="8">
        <v>0.36944444444444446</v>
      </c>
      <c r="F14" s="7">
        <v>0.33680555555555558</v>
      </c>
      <c r="G14" s="7">
        <v>0.38541666666666669</v>
      </c>
      <c r="H14" s="8">
        <v>0.35416666666666669</v>
      </c>
      <c r="I14" s="8">
        <v>0.41250000000000003</v>
      </c>
      <c r="J14" s="8">
        <v>0.375</v>
      </c>
      <c r="K14" s="8">
        <v>0.44444444444444442</v>
      </c>
      <c r="L14" s="8">
        <v>0.40277777777777773</v>
      </c>
      <c r="M14" s="8">
        <v>0.47916666666666669</v>
      </c>
      <c r="N14" s="8">
        <v>0.43055555555555558</v>
      </c>
      <c r="O14" s="8">
        <v>0.52083333333333337</v>
      </c>
      <c r="P14" s="8">
        <v>0.45833333333333331</v>
      </c>
      <c r="Q14" s="8">
        <v>0.5625</v>
      </c>
      <c r="R14" s="8">
        <v>0.5</v>
      </c>
      <c r="S14" s="7">
        <v>0.60416666666666663</v>
      </c>
      <c r="T14" s="7">
        <v>0.55555555555555558</v>
      </c>
      <c r="U14" s="17">
        <v>0.66666666666666663</v>
      </c>
    </row>
    <row r="15" spans="1:21" ht="15.75" thickBot="1">
      <c r="A15" s="2" t="s">
        <v>16</v>
      </c>
      <c r="B15" s="3">
        <v>0.52569444444444446</v>
      </c>
      <c r="C15" s="3">
        <v>0.59097222222222223</v>
      </c>
      <c r="D15" s="5">
        <v>0.56041666666666667</v>
      </c>
      <c r="E15" s="5">
        <v>0.63888888888888895</v>
      </c>
      <c r="F15" s="5">
        <v>0.58333333333333337</v>
      </c>
      <c r="G15" s="5">
        <v>0.67361111111111116</v>
      </c>
      <c r="H15" s="5">
        <v>0.61111111111111105</v>
      </c>
      <c r="I15" s="5">
        <v>0.70833333333333337</v>
      </c>
      <c r="J15" s="5">
        <v>0.64583333333333337</v>
      </c>
      <c r="K15" s="3">
        <v>0.75694444444444453</v>
      </c>
      <c r="L15" s="3">
        <v>0.69097222222222221</v>
      </c>
      <c r="M15" s="3">
        <v>0.81944444444444453</v>
      </c>
      <c r="N15" s="5">
        <v>0.73958333333333337</v>
      </c>
      <c r="O15" s="5">
        <v>0.88888888888888884</v>
      </c>
      <c r="P15" s="5">
        <v>0.79166666666666663</v>
      </c>
      <c r="Q15" s="5">
        <v>0.95833333333333337</v>
      </c>
      <c r="R15" s="5">
        <v>0.85416666666666663</v>
      </c>
      <c r="S15" s="9">
        <v>1.0208333333333333</v>
      </c>
      <c r="T15" s="4"/>
      <c r="U15" s="18"/>
    </row>
    <row r="16" spans="1:21" ht="15.75" thickBot="1">
      <c r="A16" s="6" t="s">
        <v>17</v>
      </c>
      <c r="B16" s="10">
        <v>1.0951388888888889</v>
      </c>
      <c r="C16" s="10">
        <v>1.2298611111111111</v>
      </c>
      <c r="D16" s="11">
        <v>1.1736111111111112</v>
      </c>
      <c r="E16" s="10">
        <v>1.3333333333333333</v>
      </c>
      <c r="F16" s="11">
        <v>1.2256944444444444</v>
      </c>
      <c r="G16" s="11">
        <v>1.4166666666666667</v>
      </c>
      <c r="H16" s="11">
        <v>1.2743055555555556</v>
      </c>
      <c r="I16" s="11">
        <v>1.4930555555555556</v>
      </c>
      <c r="J16" s="11">
        <v>1.3541666666666667</v>
      </c>
      <c r="K16" s="11">
        <v>1.5972222222222223</v>
      </c>
      <c r="L16" s="11">
        <v>1.4444444444444444</v>
      </c>
      <c r="M16" s="11">
        <v>1.7291666666666667</v>
      </c>
      <c r="N16" s="11">
        <v>1.5833333333333333</v>
      </c>
      <c r="O16" s="11">
        <v>1.875</v>
      </c>
      <c r="P16" s="12"/>
      <c r="Q16" s="12"/>
      <c r="R16" s="12"/>
      <c r="S16" s="12"/>
      <c r="T16" s="12"/>
      <c r="U16" s="19"/>
    </row>
    <row r="17" spans="1:21" ht="15.75" thickBot="1">
      <c r="A17" s="2" t="s">
        <v>18</v>
      </c>
      <c r="B17" s="13">
        <v>1.7173611111111111</v>
      </c>
      <c r="C17" s="13">
        <v>1.9361111111111111</v>
      </c>
      <c r="D17" s="4"/>
      <c r="E17" s="4"/>
      <c r="F17" s="4"/>
      <c r="G17" s="4"/>
      <c r="H17" s="9">
        <v>1.9583333333333333</v>
      </c>
      <c r="I17" s="13">
        <v>2.2916666666666665</v>
      </c>
      <c r="J17" s="13">
        <v>2.0416666666666665</v>
      </c>
      <c r="K17" s="13">
        <v>2.4166666666666665</v>
      </c>
      <c r="L17" s="13">
        <v>2.1458333333333335</v>
      </c>
      <c r="M17" s="14">
        <v>4.3750000000000004E-2</v>
      </c>
      <c r="N17" s="9">
        <v>2.3333333333333335</v>
      </c>
      <c r="O17" s="15">
        <v>4.7916666666666663E-2</v>
      </c>
      <c r="P17" s="4"/>
      <c r="Q17" s="4"/>
      <c r="R17" s="4"/>
      <c r="S17" s="4"/>
      <c r="T17" s="4"/>
      <c r="U17" s="18"/>
    </row>
    <row r="18" spans="1:21" ht="23.25" thickBot="1">
      <c r="A18" s="20" t="s">
        <v>19</v>
      </c>
      <c r="B18" s="21">
        <v>2.432638888888889</v>
      </c>
      <c r="C18" s="22">
        <v>4.5717592592592594E-2</v>
      </c>
      <c r="D18" s="22">
        <v>4.3402777777777783E-2</v>
      </c>
      <c r="E18" s="22">
        <v>5.0694444444444452E-2</v>
      </c>
      <c r="F18" s="22">
        <v>4.5486111111111109E-2</v>
      </c>
      <c r="G18" s="22">
        <v>5.347222222222222E-2</v>
      </c>
      <c r="H18" s="23">
        <v>4.7569444444444442E-2</v>
      </c>
      <c r="I18" s="23">
        <v>5.6250000000000001E-2</v>
      </c>
      <c r="J18" s="22">
        <v>4.9652777777777775E-2</v>
      </c>
      <c r="K18" s="22">
        <v>5.9722222222222225E-2</v>
      </c>
      <c r="L18" s="22">
        <v>5.2083333333333336E-2</v>
      </c>
      <c r="M18" s="22">
        <v>6.458333333333334E-2</v>
      </c>
      <c r="N18" s="23">
        <v>5.6250000000000001E-2</v>
      </c>
      <c r="O18" s="23">
        <v>7.0833333333333331E-2</v>
      </c>
      <c r="P18" s="24"/>
      <c r="Q18" s="24"/>
      <c r="R18" s="24"/>
      <c r="S18" s="24"/>
      <c r="T18" s="24"/>
      <c r="U18" s="25"/>
    </row>
    <row r="19" spans="1:21" ht="15.7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I1" sqref="I1"/>
    </sheetView>
  </sheetViews>
  <sheetFormatPr defaultRowHeight="15"/>
  <cols>
    <col min="1" max="3" width="15.7109375" customWidth="1"/>
    <col min="4" max="4" width="15.42578125" customWidth="1"/>
    <col min="8" max="8" width="9.140625" customWidth="1"/>
  </cols>
  <sheetData>
    <row r="1" spans="1:8">
      <c r="A1" s="36" t="s">
        <v>3</v>
      </c>
      <c r="B1" s="36" t="s">
        <v>1</v>
      </c>
      <c r="C1" s="36" t="s">
        <v>2</v>
      </c>
      <c r="D1" s="36" t="s">
        <v>20</v>
      </c>
      <c r="F1" s="29" t="s">
        <v>24</v>
      </c>
      <c r="G1" s="34" t="s">
        <v>21</v>
      </c>
    </row>
    <row r="2" spans="1:8">
      <c r="A2" s="37">
        <v>0</v>
      </c>
      <c r="B2" s="1">
        <v>50</v>
      </c>
      <c r="C2" s="37">
        <v>0</v>
      </c>
      <c r="D2" s="38">
        <f t="shared" ref="D2:D20" si="0">A2*1000/60/B2</f>
        <v>0</v>
      </c>
      <c r="F2">
        <v>1</v>
      </c>
      <c r="G2" s="28">
        <f>7.9628*F2+48.789</f>
        <v>56.751800000000003</v>
      </c>
      <c r="H2" s="27"/>
    </row>
    <row r="3" spans="1:8">
      <c r="A3" s="37">
        <v>10</v>
      </c>
      <c r="B3" s="1">
        <v>128</v>
      </c>
      <c r="C3" s="37">
        <f t="shared" ref="C3:C20" si="1">60/A3</f>
        <v>6</v>
      </c>
      <c r="D3" s="38">
        <f t="shared" si="0"/>
        <v>1.3020833333333333</v>
      </c>
      <c r="F3">
        <v>2</v>
      </c>
      <c r="G3" s="28">
        <f t="shared" ref="G3:G22" si="2">7.9628*F3+48.789</f>
        <v>64.714600000000004</v>
      </c>
      <c r="H3" s="27"/>
    </row>
    <row r="4" spans="1:8">
      <c r="A4" s="37">
        <v>10</v>
      </c>
      <c r="B4" s="1">
        <v>127</v>
      </c>
      <c r="C4" s="37">
        <f t="shared" si="1"/>
        <v>6</v>
      </c>
      <c r="D4" s="38">
        <f t="shared" si="0"/>
        <v>1.3123359580052492</v>
      </c>
      <c r="F4">
        <v>3</v>
      </c>
      <c r="G4" s="28">
        <f t="shared" si="2"/>
        <v>72.677400000000006</v>
      </c>
      <c r="H4" s="27"/>
    </row>
    <row r="5" spans="1:8">
      <c r="A5" s="1">
        <v>10.1</v>
      </c>
      <c r="B5" s="1">
        <v>128</v>
      </c>
      <c r="C5" s="37">
        <f t="shared" si="1"/>
        <v>5.9405940594059405</v>
      </c>
      <c r="D5" s="38">
        <f t="shared" si="0"/>
        <v>1.3151041666666667</v>
      </c>
      <c r="F5">
        <v>4</v>
      </c>
      <c r="G5" s="28">
        <f t="shared" si="2"/>
        <v>80.640199999999993</v>
      </c>
      <c r="H5" s="27"/>
    </row>
    <row r="6" spans="1:8">
      <c r="A6" s="1">
        <v>10.5</v>
      </c>
      <c r="B6" s="1">
        <v>136</v>
      </c>
      <c r="C6" s="37">
        <f t="shared" si="1"/>
        <v>5.7142857142857144</v>
      </c>
      <c r="D6" s="38">
        <f t="shared" si="0"/>
        <v>1.286764705882353</v>
      </c>
      <c r="F6">
        <v>5</v>
      </c>
      <c r="G6" s="28">
        <f t="shared" si="2"/>
        <v>88.603000000000009</v>
      </c>
      <c r="H6" s="27"/>
    </row>
    <row r="7" spans="1:8">
      <c r="A7" s="1">
        <v>10.7</v>
      </c>
      <c r="B7" s="1">
        <v>136</v>
      </c>
      <c r="C7" s="37">
        <f t="shared" si="1"/>
        <v>5.6074766355140193</v>
      </c>
      <c r="D7" s="38">
        <f t="shared" si="0"/>
        <v>1.3112745098039216</v>
      </c>
      <c r="F7">
        <v>6</v>
      </c>
      <c r="G7" s="28">
        <f t="shared" si="2"/>
        <v>96.565799999999996</v>
      </c>
      <c r="H7" s="27"/>
    </row>
    <row r="8" spans="1:8">
      <c r="A8" s="1">
        <v>10.7</v>
      </c>
      <c r="B8" s="1">
        <v>130</v>
      </c>
      <c r="C8" s="37">
        <f t="shared" si="1"/>
        <v>5.6074766355140193</v>
      </c>
      <c r="D8" s="38">
        <f t="shared" si="0"/>
        <v>1.3717948717948718</v>
      </c>
      <c r="F8">
        <v>7</v>
      </c>
      <c r="G8" s="28">
        <f t="shared" si="2"/>
        <v>104.5286</v>
      </c>
      <c r="H8" s="27"/>
    </row>
    <row r="9" spans="1:8">
      <c r="A9" s="1">
        <v>10.8</v>
      </c>
      <c r="B9" s="1">
        <v>135</v>
      </c>
      <c r="C9" s="37">
        <f t="shared" si="1"/>
        <v>5.5555555555555554</v>
      </c>
      <c r="D9" s="38">
        <f t="shared" si="0"/>
        <v>1.3333333333333333</v>
      </c>
      <c r="F9">
        <v>8</v>
      </c>
      <c r="G9" s="28">
        <f t="shared" si="2"/>
        <v>112.4914</v>
      </c>
      <c r="H9" s="27"/>
    </row>
    <row r="10" spans="1:8">
      <c r="A10" s="1">
        <v>10.8</v>
      </c>
      <c r="B10" s="1">
        <v>132</v>
      </c>
      <c r="C10" s="37">
        <f t="shared" si="1"/>
        <v>5.5555555555555554</v>
      </c>
      <c r="D10" s="38">
        <f t="shared" si="0"/>
        <v>1.3636363636363635</v>
      </c>
      <c r="F10">
        <v>9</v>
      </c>
      <c r="G10" s="28">
        <f t="shared" si="2"/>
        <v>120.4542</v>
      </c>
      <c r="H10" s="27"/>
    </row>
    <row r="11" spans="1:8">
      <c r="A11" s="1">
        <v>11.4</v>
      </c>
      <c r="B11" s="1">
        <v>138</v>
      </c>
      <c r="C11" s="37">
        <f t="shared" si="1"/>
        <v>5.2631578947368416</v>
      </c>
      <c r="D11" s="38">
        <f t="shared" si="0"/>
        <v>1.3768115942028984</v>
      </c>
      <c r="F11">
        <v>10</v>
      </c>
      <c r="G11" s="28">
        <f t="shared" si="2"/>
        <v>128.417</v>
      </c>
      <c r="H11" s="27"/>
    </row>
    <row r="12" spans="1:8">
      <c r="A12" s="1">
        <v>11.5</v>
      </c>
      <c r="B12" s="1">
        <v>142</v>
      </c>
      <c r="C12" s="37">
        <f t="shared" si="1"/>
        <v>5.2173913043478262</v>
      </c>
      <c r="D12" s="38">
        <f t="shared" si="0"/>
        <v>1.3497652582159623</v>
      </c>
      <c r="F12">
        <v>11</v>
      </c>
      <c r="G12" s="28">
        <f t="shared" si="2"/>
        <v>136.37979999999999</v>
      </c>
      <c r="H12" s="27"/>
    </row>
    <row r="13" spans="1:8">
      <c r="A13" s="1">
        <v>11.5</v>
      </c>
      <c r="B13" s="1">
        <v>130</v>
      </c>
      <c r="C13" s="37">
        <f t="shared" si="1"/>
        <v>5.2173913043478262</v>
      </c>
      <c r="D13" s="38">
        <f t="shared" si="0"/>
        <v>1.4743589743589742</v>
      </c>
      <c r="F13">
        <v>12</v>
      </c>
      <c r="G13" s="28">
        <f t="shared" si="2"/>
        <v>144.3426</v>
      </c>
      <c r="H13" s="27"/>
    </row>
    <row r="14" spans="1:8">
      <c r="A14" s="1">
        <v>11.7</v>
      </c>
      <c r="B14" s="1">
        <v>145</v>
      </c>
      <c r="C14" s="37">
        <f t="shared" si="1"/>
        <v>5.1282051282051286</v>
      </c>
      <c r="D14" s="38">
        <f t="shared" si="0"/>
        <v>1.3448275862068966</v>
      </c>
      <c r="F14">
        <v>13</v>
      </c>
      <c r="G14" s="28">
        <f t="shared" si="2"/>
        <v>152.30539999999999</v>
      </c>
      <c r="H14" s="27"/>
    </row>
    <row r="15" spans="1:8">
      <c r="A15" s="1">
        <v>11.7</v>
      </c>
      <c r="B15" s="1">
        <v>143</v>
      </c>
      <c r="C15" s="37">
        <f t="shared" si="1"/>
        <v>5.1282051282051286</v>
      </c>
      <c r="D15" s="38">
        <f t="shared" si="0"/>
        <v>1.3636363636363635</v>
      </c>
      <c r="F15">
        <v>14</v>
      </c>
      <c r="G15" s="28">
        <f t="shared" si="2"/>
        <v>160.26819999999998</v>
      </c>
      <c r="H15" s="27"/>
    </row>
    <row r="16" spans="1:8">
      <c r="A16" s="1">
        <v>11.8</v>
      </c>
      <c r="B16" s="1">
        <v>152</v>
      </c>
      <c r="C16" s="37">
        <f t="shared" si="1"/>
        <v>5.0847457627118642</v>
      </c>
      <c r="D16" s="38">
        <f t="shared" si="0"/>
        <v>1.2938596491228069</v>
      </c>
      <c r="F16">
        <v>15</v>
      </c>
      <c r="G16" s="28">
        <f t="shared" si="2"/>
        <v>168.23099999999999</v>
      </c>
      <c r="H16" s="27"/>
    </row>
    <row r="17" spans="1:10">
      <c r="A17" s="1">
        <v>12.3</v>
      </c>
      <c r="B17" s="1">
        <v>145</v>
      </c>
      <c r="C17" s="37">
        <f t="shared" si="1"/>
        <v>4.8780487804878048</v>
      </c>
      <c r="D17" s="38">
        <f t="shared" si="0"/>
        <v>1.4137931034482758</v>
      </c>
      <c r="F17">
        <v>16</v>
      </c>
      <c r="G17" s="28">
        <f t="shared" si="2"/>
        <v>176.19380000000001</v>
      </c>
      <c r="H17" s="27"/>
    </row>
    <row r="18" spans="1:10">
      <c r="A18" s="37">
        <v>14</v>
      </c>
      <c r="B18" s="1">
        <v>160</v>
      </c>
      <c r="C18" s="37">
        <f t="shared" si="1"/>
        <v>4.2857142857142856</v>
      </c>
      <c r="D18" s="38">
        <f t="shared" si="0"/>
        <v>1.4583333333333335</v>
      </c>
      <c r="F18">
        <v>17</v>
      </c>
      <c r="G18" s="28">
        <f t="shared" si="2"/>
        <v>184.15659999999997</v>
      </c>
      <c r="H18" s="27"/>
    </row>
    <row r="19" spans="1:10">
      <c r="A19" s="1">
        <v>14.7</v>
      </c>
      <c r="B19" s="1">
        <v>165</v>
      </c>
      <c r="C19" s="37">
        <f t="shared" si="1"/>
        <v>4.0816326530612246</v>
      </c>
      <c r="D19" s="38">
        <f t="shared" si="0"/>
        <v>1.4848484848484849</v>
      </c>
      <c r="F19">
        <v>18</v>
      </c>
      <c r="G19" s="28">
        <f t="shared" si="2"/>
        <v>192.11939999999998</v>
      </c>
      <c r="H19" s="27"/>
    </row>
    <row r="20" spans="1:10">
      <c r="A20" s="37">
        <v>15.652173913043478</v>
      </c>
      <c r="B20" s="1">
        <v>176</v>
      </c>
      <c r="C20" s="37">
        <f t="shared" si="1"/>
        <v>3.8333333333333335</v>
      </c>
      <c r="D20" s="38">
        <f t="shared" si="0"/>
        <v>1.482213438735178</v>
      </c>
      <c r="F20">
        <v>19</v>
      </c>
      <c r="G20" s="28">
        <f t="shared" si="2"/>
        <v>200.0822</v>
      </c>
      <c r="H20" s="27"/>
    </row>
    <row r="21" spans="1:10">
      <c r="F21">
        <v>20</v>
      </c>
      <c r="G21" s="28">
        <f t="shared" si="2"/>
        <v>208.04500000000002</v>
      </c>
      <c r="H21" s="27"/>
    </row>
    <row r="22" spans="1:10">
      <c r="E22" s="26" t="s">
        <v>0</v>
      </c>
      <c r="F22" s="35">
        <f>60*3/10.33</f>
        <v>17.424975798644724</v>
      </c>
      <c r="G22" s="31">
        <f t="shared" si="2"/>
        <v>187.54059728944821</v>
      </c>
      <c r="H22" s="32">
        <v>0.43055555555555558</v>
      </c>
      <c r="I22" s="33">
        <f>G22/189</f>
        <v>0.99227829253676303</v>
      </c>
      <c r="J22" s="26" t="s">
        <v>23</v>
      </c>
    </row>
    <row r="23" spans="1:10">
      <c r="I23" s="33">
        <f>(G22-50)/(189-50)</f>
        <v>0.98950069992408785</v>
      </c>
      <c r="J23" s="26" t="s">
        <v>25</v>
      </c>
    </row>
  </sheetData>
  <sortState ref="A2:D17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Диаграммы</vt:lpstr>
      </vt:variant>
      <vt:variant>
        <vt:i4>1</vt:i4>
      </vt:variant>
    </vt:vector>
  </HeadingPairs>
  <TitlesOfParts>
    <vt:vector size="3" baseType="lpstr">
      <vt:lpstr>Лист3</vt:lpstr>
      <vt:lpstr>Лист4</vt:lpstr>
      <vt:lpstr>Диаграмма2</vt:lpstr>
    </vt:vector>
  </TitlesOfParts>
  <Company>Administration of Irkutsk region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a.ogorodnikov</dc:creator>
  <cp:lastModifiedBy>a.ogorodnikov</cp:lastModifiedBy>
  <dcterms:created xsi:type="dcterms:W3CDTF">2015-06-09T02:56:28Z</dcterms:created>
  <dcterms:modified xsi:type="dcterms:W3CDTF">2015-07-17T03:00:55Z</dcterms:modified>
</cp:coreProperties>
</file>