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'Лист1'!$A$1:$N$161</definedName>
  </definedNames>
  <calcPr fullCalcOnLoad="1"/>
</workbook>
</file>

<file path=xl/sharedStrings.xml><?xml version="1.0" encoding="utf-8"?>
<sst xmlns="http://schemas.openxmlformats.org/spreadsheetml/2006/main" count="297" uniqueCount="169">
  <si>
    <t>Татаринов А.Л.</t>
  </si>
  <si>
    <t>КЛБ</t>
  </si>
  <si>
    <t>ИрИХ</t>
  </si>
  <si>
    <t>Китов А.Д.</t>
  </si>
  <si>
    <t>ИГ</t>
  </si>
  <si>
    <t>ИЗК</t>
  </si>
  <si>
    <t>Апарцин А.С.</t>
  </si>
  <si>
    <t>ИСЭМ(90)</t>
  </si>
  <si>
    <t>Апарцина Анна</t>
  </si>
  <si>
    <t>Якимова О.П.</t>
  </si>
  <si>
    <t>ИСЭМ(СУС)</t>
  </si>
  <si>
    <t>Гула А.В.</t>
  </si>
  <si>
    <t>Марков Федор</t>
  </si>
  <si>
    <t>Марков Тимофей</t>
  </si>
  <si>
    <t>Маркова Варвара</t>
  </si>
  <si>
    <t>Оргильянов А.И.</t>
  </si>
  <si>
    <t>Белоусов О.В.</t>
  </si>
  <si>
    <t>ЛИН</t>
  </si>
  <si>
    <t>Хлыстов О.М.</t>
  </si>
  <si>
    <t>Шеметов Н.Г.</t>
  </si>
  <si>
    <t>ИСЭМ(50)</t>
  </si>
  <si>
    <t>Петрушев В.А.</t>
  </si>
  <si>
    <t>Ташлыкова Т.А.</t>
  </si>
  <si>
    <t>I</t>
  </si>
  <si>
    <t>II</t>
  </si>
  <si>
    <t>III</t>
  </si>
  <si>
    <t>IV</t>
  </si>
  <si>
    <t>V</t>
  </si>
  <si>
    <t>VI</t>
  </si>
  <si>
    <t>VII</t>
  </si>
  <si>
    <t>VIII</t>
  </si>
  <si>
    <t>Круги</t>
  </si>
  <si>
    <t>Протокол</t>
  </si>
  <si>
    <t>Первенство институтов ИНЦ СО РАН и клубов любителей бега</t>
  </si>
  <si>
    <t>Мужчины</t>
  </si>
  <si>
    <t>Женщины</t>
  </si>
  <si>
    <t>Первая возрастная группа</t>
  </si>
  <si>
    <t>Третья возрастная группа</t>
  </si>
  <si>
    <t>Четвертая возрастная группа</t>
  </si>
  <si>
    <t>Пятая возрастная группа</t>
  </si>
  <si>
    <t>Шестая возрастная группа</t>
  </si>
  <si>
    <t>Команды</t>
  </si>
  <si>
    <t>Место</t>
  </si>
  <si>
    <t>Первенство ИНЦ и ЛБ</t>
  </si>
  <si>
    <t>Первенство ИСЭМ</t>
  </si>
  <si>
    <t>Первая возрастная группа (1996-2010 г.р.)</t>
  </si>
  <si>
    <t>Энгелгардт</t>
  </si>
  <si>
    <t>ИГХ</t>
  </si>
  <si>
    <t>Москвитина</t>
  </si>
  <si>
    <t>Третья возрастная группа (1980-1989 г.р.)</t>
  </si>
  <si>
    <t>Вторая возрастная группа (1990-1995 г.р.)</t>
  </si>
  <si>
    <t>Манзий Д.Д.</t>
  </si>
  <si>
    <t>Виллор</t>
  </si>
  <si>
    <t>Курной</t>
  </si>
  <si>
    <t>Калашников С.С.</t>
  </si>
  <si>
    <t>ИСЗФ</t>
  </si>
  <si>
    <t>Сарычев М.С.</t>
  </si>
  <si>
    <t>Четвертая возрастная группа (1970-1979 г.р.)</t>
  </si>
  <si>
    <t>Пятая возрастная группа (1960-1969 г.р.)</t>
  </si>
  <si>
    <t>Шестая возрастная группа (1950-1959 г.р.)</t>
  </si>
  <si>
    <t>Седьмая возрастная группа (1940-1949 г.р.)</t>
  </si>
  <si>
    <t>Крупенев Д.С.</t>
  </si>
  <si>
    <t>ИСЭМ(30)</t>
  </si>
  <si>
    <t>Киселева М.А.</t>
  </si>
  <si>
    <t>Сизова</t>
  </si>
  <si>
    <t>Мясникова А.С.</t>
  </si>
  <si>
    <t>Носков Д.А.</t>
  </si>
  <si>
    <t>Савватеев А.В.</t>
  </si>
  <si>
    <t>Бобина</t>
  </si>
  <si>
    <t>Гребнева О.А.</t>
  </si>
  <si>
    <t>Сидорова А.И.</t>
  </si>
  <si>
    <t>Маркова Е.В.</t>
  </si>
  <si>
    <t>Зоркальцева Е.Ю.</t>
  </si>
  <si>
    <t>Зоркальцев В.И.</t>
  </si>
  <si>
    <t>Беляева К.В.</t>
  </si>
  <si>
    <t>Овсянко Е.В.</t>
  </si>
  <si>
    <t>Швалева В.В.</t>
  </si>
  <si>
    <t>Портнягин А.Н.</t>
  </si>
  <si>
    <t>Горбунов В.В.</t>
  </si>
  <si>
    <t>Сафаров А.С.</t>
  </si>
  <si>
    <t>Сиянов Д.А.</t>
  </si>
  <si>
    <t>Демин П.А.</t>
  </si>
  <si>
    <t>Кручинина Эллина</t>
  </si>
  <si>
    <t>Кручинина Алиса</t>
  </si>
  <si>
    <t>Лукашева Е.В.</t>
  </si>
  <si>
    <t>Середкина А.И.</t>
  </si>
  <si>
    <t>Кабаева Н.Н.</t>
  </si>
  <si>
    <t>ИСЭМ(70)</t>
  </si>
  <si>
    <t>1-2</t>
  </si>
  <si>
    <t>ИСЭМ 70</t>
  </si>
  <si>
    <t>ИСЭМ 90</t>
  </si>
  <si>
    <t>Марков Арсений</t>
  </si>
  <si>
    <t xml:space="preserve">   </t>
  </si>
  <si>
    <t>Ооржак Д.С.</t>
  </si>
  <si>
    <t>Жабоедов А.П.</t>
  </si>
  <si>
    <t>Богданов А.И.</t>
  </si>
  <si>
    <t>Тарасюк А.С.</t>
  </si>
  <si>
    <t>Ашурков С.В.</t>
  </si>
  <si>
    <t>7-8</t>
  </si>
  <si>
    <t>место в</t>
  </si>
  <si>
    <t>ИНЦ</t>
  </si>
  <si>
    <t>Юшин Д.В.</t>
  </si>
  <si>
    <t>Овсянко К.А.</t>
  </si>
  <si>
    <t>Андриевский Н.В.</t>
  </si>
  <si>
    <t>Маркова М.В.</t>
  </si>
  <si>
    <t>ИСЭМ*</t>
  </si>
  <si>
    <t>кол-во</t>
  </si>
  <si>
    <t>кругов</t>
  </si>
  <si>
    <t>XLIII Кросса СЭИ (ИСЭМ)</t>
  </si>
  <si>
    <r>
      <t>Трасса: старая освещенка 2200 м., 18.22, переменная облачность, временами дождь, гроза, +13</t>
    </r>
    <r>
      <rPr>
        <sz val="10"/>
        <color indexed="8"/>
        <rFont val="Calibri"/>
        <family val="2"/>
      </rPr>
      <t>⁰</t>
    </r>
    <r>
      <rPr>
        <sz val="10"/>
        <color indexed="8"/>
        <rFont val="Arial"/>
        <family val="2"/>
      </rPr>
      <t>С</t>
    </r>
  </si>
  <si>
    <t>Первая возрастная группа (2003-2018 г.р.)</t>
  </si>
  <si>
    <t>2-4</t>
  </si>
  <si>
    <t>Губий Олеся</t>
  </si>
  <si>
    <t>Вторая возрастная группа (1998-2002 г.р.)</t>
  </si>
  <si>
    <t>Жернакова А.О.</t>
  </si>
  <si>
    <t xml:space="preserve"> КЛБ (Адидас)</t>
  </si>
  <si>
    <t>Третья возрастная группа (1988-1997 г.р.)</t>
  </si>
  <si>
    <t>Исмаева А.Н.</t>
  </si>
  <si>
    <t xml:space="preserve"> КЛБ (КЛОС)</t>
  </si>
  <si>
    <t>Сергеева А.Н.</t>
  </si>
  <si>
    <t>КЛБ (ЭОЛ)</t>
  </si>
  <si>
    <t>Четвертая возрастная группа (1978-1987 г.р.)</t>
  </si>
  <si>
    <t>Периг В.Б.</t>
  </si>
  <si>
    <t>Загорулько Н.А.</t>
  </si>
  <si>
    <t>Букина Е.П.</t>
  </si>
  <si>
    <t>Хан П.В.</t>
  </si>
  <si>
    <t>Губий Е.В.</t>
  </si>
  <si>
    <t>Пятая возрастная группа (1968-1977 г.р.)</t>
  </si>
  <si>
    <t>Семилет Н.В.</t>
  </si>
  <si>
    <t>Шестая возрастная группа (1958-1967 г.р.)</t>
  </si>
  <si>
    <t>Седьмая возрастная группа (1957 г.р. и старше)</t>
  </si>
  <si>
    <t>Смирнов Иван</t>
  </si>
  <si>
    <t>Маркова Александра</t>
  </si>
  <si>
    <t>ИСЭМ 60</t>
  </si>
  <si>
    <t>Таскаев Д.А.</t>
  </si>
  <si>
    <t>КЛБ (Байкал.)</t>
  </si>
  <si>
    <t>Спиридонов В.А.</t>
  </si>
  <si>
    <t>Зимин М.Д.</t>
  </si>
  <si>
    <t>Непомнящих А.А.</t>
  </si>
  <si>
    <t>7</t>
  </si>
  <si>
    <t>8</t>
  </si>
  <si>
    <t>Тележкин А.А.</t>
  </si>
  <si>
    <t>Калинин Р.О.</t>
  </si>
  <si>
    <t>Пустозёров Д.Н.</t>
  </si>
  <si>
    <t>Гималтдинов Р.С.</t>
  </si>
  <si>
    <t>Ефимов В.М.</t>
  </si>
  <si>
    <t>6</t>
  </si>
  <si>
    <t>Голодков Е.Ю.</t>
  </si>
  <si>
    <t>Паньков А.А.</t>
  </si>
  <si>
    <t>10</t>
  </si>
  <si>
    <t>Быков А.Ю.</t>
  </si>
  <si>
    <t>11</t>
  </si>
  <si>
    <t>КЛБ (Динамо)</t>
  </si>
  <si>
    <t>Прошутинский А.Л.</t>
  </si>
  <si>
    <t>Смирнов К.С.</t>
  </si>
  <si>
    <t>Кухаренко А.Н.</t>
  </si>
  <si>
    <t>КЛБ (БТР)</t>
  </si>
  <si>
    <t>Уманский М.А.</t>
  </si>
  <si>
    <t>Чебыкин А.П.</t>
  </si>
  <si>
    <t>Маслов А.И.</t>
  </si>
  <si>
    <t>Трофимов А.Б.</t>
  </si>
  <si>
    <t>Седьмая возрастная группа (1948-1957 г.р.)</t>
  </si>
  <si>
    <t>5-6</t>
  </si>
  <si>
    <t>3</t>
  </si>
  <si>
    <t>62 чел. (40 муж. и  22 жен.)</t>
  </si>
  <si>
    <t>Организаторы и Судьи: Зароднюк М.С., Сурнин Н.В. (*+3 кругов в зачет ИСЭМ отд.  50)</t>
  </si>
  <si>
    <t>Все пробежали 282 круга - 620,4 км</t>
  </si>
  <si>
    <t>4</t>
  </si>
  <si>
    <t>ИСЭМ(60)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</si>
</sst>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h:mm:ss;@"/>
    <numFmt numFmtId="174" formatCode="0.000"/>
    <numFmt numFmtId="175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  <xf numFmtId="173" fontId="38" fillId="0" borderId="0" xfId="0" applyNumberFormat="1" applyFont="1" applyBorder="1" applyAlignment="1">
      <alignment/>
    </xf>
    <xf numFmtId="173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173" fontId="38" fillId="0" borderId="12" xfId="0" applyNumberFormat="1" applyFont="1" applyBorder="1" applyAlignment="1">
      <alignment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173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2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left" vertical="center"/>
    </xf>
    <xf numFmtId="173" fontId="38" fillId="33" borderId="12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173" fontId="38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3" fontId="38" fillId="0" borderId="1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73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/>
    </xf>
    <xf numFmtId="173" fontId="38" fillId="0" borderId="12" xfId="0" applyNumberFormat="1" applyFont="1" applyBorder="1" applyAlignment="1">
      <alignment horizontal="center"/>
    </xf>
    <xf numFmtId="0" fontId="40" fillId="0" borderId="0" xfId="0" applyFont="1" applyFill="1" applyAlignment="1">
      <alignment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14" fontId="38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3" fontId="38" fillId="0" borderId="12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2" xfId="0" applyNumberFormat="1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173" fontId="38" fillId="0" borderId="12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73" fontId="38" fillId="0" borderId="0" xfId="0" applyNumberFormat="1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6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173" fontId="38" fillId="0" borderId="17" xfId="0" applyNumberFormat="1" applyFont="1" applyFill="1" applyBorder="1" applyAlignment="1">
      <alignment horizontal="center"/>
    </xf>
    <xf numFmtId="173" fontId="38" fillId="0" borderId="18" xfId="0" applyNumberFormat="1" applyFont="1" applyFill="1" applyBorder="1" applyAlignment="1">
      <alignment horizontal="center"/>
    </xf>
    <xf numFmtId="173" fontId="38" fillId="0" borderId="19" xfId="0" applyNumberFormat="1" applyFont="1" applyFill="1" applyBorder="1" applyAlignment="1">
      <alignment horizontal="center"/>
    </xf>
    <xf numFmtId="173" fontId="38" fillId="0" borderId="12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173" fontId="38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14" fontId="38" fillId="0" borderId="2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2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173" fontId="38" fillId="33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SheetLayoutView="100" workbookViewId="0" topLeftCell="A128">
      <selection activeCell="G153" sqref="G153:H153"/>
    </sheetView>
  </sheetViews>
  <sheetFormatPr defaultColWidth="8.28125" defaultRowHeight="15"/>
  <cols>
    <col min="1" max="1" width="6.140625" style="14" customWidth="1"/>
    <col min="2" max="2" width="20.28125" style="13" customWidth="1"/>
    <col min="3" max="3" width="9.421875" style="13" customWidth="1"/>
    <col min="4" max="4" width="13.7109375" style="14" customWidth="1"/>
    <col min="5" max="12" width="7.140625" style="1" customWidth="1"/>
    <col min="13" max="16384" width="8.28125" style="3" customWidth="1"/>
  </cols>
  <sheetData>
    <row r="1" spans="1:12" ht="12.75">
      <c r="A1" s="75">
        <v>43223</v>
      </c>
      <c r="B1" s="76"/>
      <c r="C1" s="39"/>
      <c r="D1" s="29" t="s">
        <v>32</v>
      </c>
      <c r="E1" s="2"/>
      <c r="F1" s="2"/>
      <c r="G1" s="2"/>
      <c r="H1" s="2"/>
      <c r="I1" s="2"/>
      <c r="J1" s="2"/>
      <c r="K1" s="2"/>
      <c r="L1" s="2"/>
    </row>
    <row r="2" spans="1:13" ht="12.75">
      <c r="A2" s="15"/>
      <c r="B2" s="4"/>
      <c r="C2" s="4"/>
      <c r="D2" s="28" t="s">
        <v>108</v>
      </c>
      <c r="E2" s="5"/>
      <c r="F2" s="5"/>
      <c r="G2" s="5"/>
      <c r="H2" s="5"/>
      <c r="I2" s="5"/>
      <c r="J2" s="5"/>
      <c r="K2" s="5"/>
      <c r="L2" s="5"/>
      <c r="M2" s="3" t="s">
        <v>92</v>
      </c>
    </row>
    <row r="3" spans="1:12" ht="15" customHeight="1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40"/>
      <c r="L3" s="5"/>
    </row>
    <row r="4" spans="1:12" ht="12.75">
      <c r="A4" s="16"/>
      <c r="B4" s="77" t="s">
        <v>33</v>
      </c>
      <c r="C4" s="77"/>
      <c r="D4" s="77"/>
      <c r="E4" s="77"/>
      <c r="F4" s="77"/>
      <c r="G4" s="77"/>
      <c r="H4" s="77"/>
      <c r="I4" s="6"/>
      <c r="J4" s="6"/>
      <c r="K4" s="6"/>
      <c r="L4" s="6"/>
    </row>
    <row r="5" spans="1:14" ht="12.75">
      <c r="A5" s="78" t="s">
        <v>35</v>
      </c>
      <c r="B5" s="79"/>
      <c r="C5" s="79"/>
      <c r="D5" s="80"/>
      <c r="E5" s="66" t="s">
        <v>31</v>
      </c>
      <c r="F5" s="66"/>
      <c r="G5" s="66"/>
      <c r="H5" s="66"/>
      <c r="I5" s="66"/>
      <c r="J5" s="66"/>
      <c r="K5" s="66"/>
      <c r="L5" s="66"/>
      <c r="M5" s="45" t="s">
        <v>99</v>
      </c>
      <c r="N5" s="46" t="s">
        <v>106</v>
      </c>
    </row>
    <row r="6" spans="1:14" ht="12.75">
      <c r="A6" s="81"/>
      <c r="B6" s="82"/>
      <c r="C6" s="82"/>
      <c r="D6" s="83"/>
      <c r="E6" s="35" t="s">
        <v>23</v>
      </c>
      <c r="F6" s="35" t="s">
        <v>24</v>
      </c>
      <c r="G6" s="35" t="s">
        <v>25</v>
      </c>
      <c r="H6" s="35" t="s">
        <v>26</v>
      </c>
      <c r="I6" s="35" t="s">
        <v>27</v>
      </c>
      <c r="J6" s="35" t="s">
        <v>28</v>
      </c>
      <c r="K6" s="41" t="s">
        <v>29</v>
      </c>
      <c r="L6" s="35" t="s">
        <v>30</v>
      </c>
      <c r="M6" s="45" t="s">
        <v>100</v>
      </c>
      <c r="N6" s="46" t="s">
        <v>107</v>
      </c>
    </row>
    <row r="7" spans="1:14" ht="12.75">
      <c r="A7" s="9" t="s">
        <v>110</v>
      </c>
      <c r="B7" s="11"/>
      <c r="C7" s="11"/>
      <c r="D7" s="12"/>
      <c r="E7" s="25"/>
      <c r="F7" s="25"/>
      <c r="G7" s="25"/>
      <c r="H7" s="25"/>
      <c r="I7" s="25"/>
      <c r="J7" s="25"/>
      <c r="K7" s="25"/>
      <c r="L7" s="25"/>
      <c r="M7" s="26"/>
      <c r="N7" s="26"/>
    </row>
    <row r="8" spans="1:14" s="26" customFormat="1" ht="12.75">
      <c r="A8" s="61">
        <v>1</v>
      </c>
      <c r="B8" s="59" t="s">
        <v>14</v>
      </c>
      <c r="C8" s="61">
        <v>2006</v>
      </c>
      <c r="D8" s="61" t="s">
        <v>90</v>
      </c>
      <c r="E8" s="25">
        <v>0.01709490740740741</v>
      </c>
      <c r="F8" s="25">
        <v>0.03576388888888889</v>
      </c>
      <c r="G8" s="25"/>
      <c r="H8" s="25"/>
      <c r="I8" s="25"/>
      <c r="J8" s="25"/>
      <c r="K8" s="25"/>
      <c r="L8" s="25"/>
      <c r="M8" s="36">
        <v>1</v>
      </c>
      <c r="N8" s="26">
        <v>2</v>
      </c>
    </row>
    <row r="9" spans="1:12" s="26" customFormat="1" ht="12.75">
      <c r="A9" s="62"/>
      <c r="B9" s="60"/>
      <c r="C9" s="62"/>
      <c r="D9" s="62"/>
      <c r="E9" s="25"/>
      <c r="F9" s="25">
        <f>F8-E8</f>
        <v>0.018668981481481477</v>
      </c>
      <c r="G9" s="25"/>
      <c r="H9" s="25"/>
      <c r="I9" s="25"/>
      <c r="J9" s="25"/>
      <c r="K9" s="25"/>
      <c r="L9" s="25"/>
    </row>
    <row r="10" spans="1:14" s="26" customFormat="1" ht="12.75">
      <c r="A10" s="68" t="s">
        <v>111</v>
      </c>
      <c r="B10" s="59" t="s">
        <v>83</v>
      </c>
      <c r="C10" s="61">
        <v>2011</v>
      </c>
      <c r="D10" s="61" t="s">
        <v>1</v>
      </c>
      <c r="E10" s="25">
        <v>0.01806712962962963</v>
      </c>
      <c r="F10" s="25">
        <v>0.03831018518518518</v>
      </c>
      <c r="G10" s="25"/>
      <c r="H10" s="25"/>
      <c r="I10" s="25"/>
      <c r="J10" s="25"/>
      <c r="K10" s="25"/>
      <c r="L10" s="25"/>
      <c r="N10" s="26">
        <v>2</v>
      </c>
    </row>
    <row r="11" spans="1:12" s="26" customFormat="1" ht="12.75">
      <c r="A11" s="69"/>
      <c r="B11" s="60"/>
      <c r="C11" s="62"/>
      <c r="D11" s="62"/>
      <c r="E11" s="25"/>
      <c r="F11" s="25">
        <f>F10-E10</f>
        <v>0.020243055555555552</v>
      </c>
      <c r="G11" s="25"/>
      <c r="H11" s="25"/>
      <c r="I11" s="25"/>
      <c r="J11" s="25"/>
      <c r="K11" s="25"/>
      <c r="L11" s="25"/>
    </row>
    <row r="12" spans="1:14" s="26" customFormat="1" ht="12.75">
      <c r="A12" s="68" t="s">
        <v>111</v>
      </c>
      <c r="B12" s="59" t="s">
        <v>82</v>
      </c>
      <c r="C12" s="61">
        <v>2011</v>
      </c>
      <c r="D12" s="61" t="s">
        <v>1</v>
      </c>
      <c r="E12" s="25">
        <v>0.01806712962962963</v>
      </c>
      <c r="F12" s="25">
        <v>0.03831018518518518</v>
      </c>
      <c r="G12" s="25"/>
      <c r="H12" s="25"/>
      <c r="I12" s="25"/>
      <c r="J12" s="25"/>
      <c r="K12" s="25"/>
      <c r="L12" s="25"/>
      <c r="N12" s="26">
        <v>2</v>
      </c>
    </row>
    <row r="13" spans="1:12" s="26" customFormat="1" ht="12.75">
      <c r="A13" s="69"/>
      <c r="B13" s="60"/>
      <c r="C13" s="62"/>
      <c r="D13" s="62"/>
      <c r="E13" s="25"/>
      <c r="F13" s="25">
        <f>F12-E12</f>
        <v>0.020243055555555552</v>
      </c>
      <c r="G13" s="25"/>
      <c r="H13" s="25"/>
      <c r="I13" s="25"/>
      <c r="J13" s="25"/>
      <c r="K13" s="25"/>
      <c r="L13" s="25"/>
    </row>
    <row r="14" spans="1:14" s="26" customFormat="1" ht="12.75">
      <c r="A14" s="68" t="s">
        <v>111</v>
      </c>
      <c r="B14" s="59" t="s">
        <v>132</v>
      </c>
      <c r="C14" s="61">
        <v>2012</v>
      </c>
      <c r="D14" s="61" t="s">
        <v>90</v>
      </c>
      <c r="E14" s="25">
        <v>0.01806712962962963</v>
      </c>
      <c r="F14" s="25">
        <v>0.03831018518518518</v>
      </c>
      <c r="G14" s="25"/>
      <c r="H14" s="25"/>
      <c r="I14" s="25"/>
      <c r="J14" s="25"/>
      <c r="K14" s="25"/>
      <c r="L14" s="25"/>
      <c r="M14" s="36">
        <v>2</v>
      </c>
      <c r="N14" s="26">
        <v>2</v>
      </c>
    </row>
    <row r="15" spans="1:12" s="26" customFormat="1" ht="12.75">
      <c r="A15" s="69"/>
      <c r="B15" s="60"/>
      <c r="C15" s="62"/>
      <c r="D15" s="62"/>
      <c r="E15" s="25"/>
      <c r="F15" s="25">
        <f>F14-E14</f>
        <v>0.020243055555555552</v>
      </c>
      <c r="G15" s="25"/>
      <c r="H15" s="25"/>
      <c r="I15" s="25"/>
      <c r="J15" s="25"/>
      <c r="K15" s="25"/>
      <c r="L15" s="25"/>
    </row>
    <row r="16" spans="1:14" s="26" customFormat="1" ht="12.75">
      <c r="A16" s="61">
        <v>5</v>
      </c>
      <c r="B16" s="59" t="s">
        <v>112</v>
      </c>
      <c r="C16" s="61">
        <v>2015</v>
      </c>
      <c r="D16" s="61" t="s">
        <v>90</v>
      </c>
      <c r="E16" s="25">
        <v>0.019953703703703706</v>
      </c>
      <c r="F16" s="25"/>
      <c r="G16" s="25"/>
      <c r="H16" s="25"/>
      <c r="I16" s="25"/>
      <c r="J16" s="25"/>
      <c r="K16" s="25"/>
      <c r="L16" s="25"/>
      <c r="M16" s="36">
        <v>3</v>
      </c>
      <c r="N16" s="26">
        <v>1</v>
      </c>
    </row>
    <row r="17" spans="1:12" s="26" customFormat="1" ht="12.75">
      <c r="A17" s="62"/>
      <c r="B17" s="60"/>
      <c r="C17" s="62"/>
      <c r="D17" s="62"/>
      <c r="E17" s="25"/>
      <c r="F17" s="25"/>
      <c r="G17" s="25"/>
      <c r="H17" s="25"/>
      <c r="I17" s="25"/>
      <c r="J17" s="25"/>
      <c r="K17" s="25"/>
      <c r="L17" s="25"/>
    </row>
    <row r="18" spans="1:12" s="26" customFormat="1" ht="12.75">
      <c r="A18" s="12" t="s">
        <v>113</v>
      </c>
      <c r="B18" s="38"/>
      <c r="C18" s="38"/>
      <c r="D18" s="37"/>
      <c r="E18" s="25"/>
      <c r="F18" s="25"/>
      <c r="G18" s="25"/>
      <c r="H18" s="25"/>
      <c r="I18" s="25"/>
      <c r="J18" s="25"/>
      <c r="K18" s="25"/>
      <c r="L18" s="25"/>
    </row>
    <row r="19" spans="1:14" s="26" customFormat="1" ht="12.75">
      <c r="A19" s="61">
        <v>1</v>
      </c>
      <c r="B19" s="59" t="s">
        <v>114</v>
      </c>
      <c r="C19" s="61">
        <v>1999</v>
      </c>
      <c r="D19" s="61" t="s">
        <v>115</v>
      </c>
      <c r="E19" s="25">
        <v>0.008703703703703703</v>
      </c>
      <c r="F19" s="25">
        <v>0.01849537037037037</v>
      </c>
      <c r="G19" s="25">
        <v>0.027928240740740743</v>
      </c>
      <c r="H19" s="25">
        <v>0.037245370370370366</v>
      </c>
      <c r="I19" s="25">
        <v>0.046250000000000006</v>
      </c>
      <c r="J19" s="25"/>
      <c r="K19" s="25"/>
      <c r="L19" s="25"/>
      <c r="M19" s="36"/>
      <c r="N19" s="26">
        <v>5</v>
      </c>
    </row>
    <row r="20" spans="1:12" s="26" customFormat="1" ht="12.75">
      <c r="A20" s="62"/>
      <c r="B20" s="60"/>
      <c r="C20" s="62"/>
      <c r="D20" s="62"/>
      <c r="E20" s="25"/>
      <c r="F20" s="25">
        <f>F19-E19</f>
        <v>0.009791666666666667</v>
      </c>
      <c r="G20" s="25">
        <f>G19-F19</f>
        <v>0.009432870370370373</v>
      </c>
      <c r="H20" s="25">
        <f>H19-G19</f>
        <v>0.009317129629629623</v>
      </c>
      <c r="I20" s="25">
        <f>I19-H19</f>
        <v>0.00900462962962964</v>
      </c>
      <c r="J20" s="25"/>
      <c r="K20" s="25"/>
      <c r="L20" s="25"/>
    </row>
    <row r="21" spans="1:12" s="26" customFormat="1" ht="12.75">
      <c r="A21" s="12" t="s">
        <v>116</v>
      </c>
      <c r="B21" s="38"/>
      <c r="C21" s="38"/>
      <c r="D21" s="37"/>
      <c r="E21" s="25"/>
      <c r="F21" s="25"/>
      <c r="G21" s="25"/>
      <c r="H21" s="25"/>
      <c r="I21" s="25"/>
      <c r="J21" s="25"/>
      <c r="K21" s="25"/>
      <c r="L21" s="25"/>
    </row>
    <row r="22" spans="1:14" s="26" customFormat="1" ht="12.75">
      <c r="A22" s="61">
        <v>1</v>
      </c>
      <c r="B22" s="59" t="s">
        <v>84</v>
      </c>
      <c r="C22" s="61">
        <v>1988</v>
      </c>
      <c r="D22" s="61" t="s">
        <v>115</v>
      </c>
      <c r="E22" s="25">
        <v>0.007094907407407407</v>
      </c>
      <c r="F22" s="25">
        <v>0.013969907407407408</v>
      </c>
      <c r="G22" s="25">
        <v>0.021145833333333332</v>
      </c>
      <c r="H22" s="25">
        <v>0.028449074074074075</v>
      </c>
      <c r="I22" s="25">
        <v>0.035740740740740747</v>
      </c>
      <c r="J22" s="25">
        <v>0.042430555555555555</v>
      </c>
      <c r="K22" s="25"/>
      <c r="L22" s="25"/>
      <c r="N22" s="26">
        <v>6</v>
      </c>
    </row>
    <row r="23" spans="1:12" s="26" customFormat="1" ht="12.75">
      <c r="A23" s="62"/>
      <c r="B23" s="60"/>
      <c r="C23" s="62"/>
      <c r="D23" s="62"/>
      <c r="E23" s="25"/>
      <c r="F23" s="25">
        <f>F22-E22</f>
        <v>0.006875000000000001</v>
      </c>
      <c r="G23" s="25">
        <f>G22-F22</f>
        <v>0.007175925925925924</v>
      </c>
      <c r="H23" s="25">
        <f>H22-G22</f>
        <v>0.007303240740740742</v>
      </c>
      <c r="I23" s="25">
        <f>I22-H22</f>
        <v>0.007291666666666672</v>
      </c>
      <c r="J23" s="25">
        <f>J22-I22</f>
        <v>0.006689814814814808</v>
      </c>
      <c r="K23" s="25"/>
      <c r="L23" s="25"/>
    </row>
    <row r="24" spans="1:14" s="26" customFormat="1" ht="12.75">
      <c r="A24" s="61">
        <v>2</v>
      </c>
      <c r="B24" s="59" t="s">
        <v>117</v>
      </c>
      <c r="C24" s="61">
        <v>1989</v>
      </c>
      <c r="D24" s="61" t="s">
        <v>118</v>
      </c>
      <c r="E24" s="25">
        <v>0.008796296296296297</v>
      </c>
      <c r="F24" s="25">
        <v>0.017708333333333333</v>
      </c>
      <c r="G24" s="25">
        <v>0.026747685185185183</v>
      </c>
      <c r="H24" s="25">
        <v>0.035740740740740747</v>
      </c>
      <c r="I24" s="25">
        <v>0.04471064814814815</v>
      </c>
      <c r="J24" s="25"/>
      <c r="K24" s="25"/>
      <c r="L24" s="25"/>
      <c r="M24" s="36"/>
      <c r="N24" s="26">
        <v>5</v>
      </c>
    </row>
    <row r="25" spans="1:12" s="26" customFormat="1" ht="12.75">
      <c r="A25" s="62"/>
      <c r="B25" s="60"/>
      <c r="C25" s="62"/>
      <c r="D25" s="62"/>
      <c r="E25" s="25"/>
      <c r="F25" s="25">
        <f>F24-E24</f>
        <v>0.008912037037037036</v>
      </c>
      <c r="G25" s="25">
        <f>G24-F24</f>
        <v>0.00903935185185185</v>
      </c>
      <c r="H25" s="25">
        <f>H24-G24</f>
        <v>0.008993055555555563</v>
      </c>
      <c r="I25" s="25">
        <f>I24-H24</f>
        <v>0.008969907407407406</v>
      </c>
      <c r="J25" s="25"/>
      <c r="K25" s="25"/>
      <c r="L25" s="25"/>
    </row>
    <row r="26" spans="1:14" s="26" customFormat="1" ht="12.75">
      <c r="A26" s="61">
        <v>3</v>
      </c>
      <c r="B26" s="59" t="s">
        <v>119</v>
      </c>
      <c r="C26" s="61">
        <v>1988</v>
      </c>
      <c r="D26" s="61" t="s">
        <v>120</v>
      </c>
      <c r="E26" s="25">
        <v>0.009224537037037036</v>
      </c>
      <c r="F26" s="25">
        <v>0.019282407407407408</v>
      </c>
      <c r="G26" s="25">
        <v>0.028761574074074075</v>
      </c>
      <c r="H26" s="25">
        <v>0.0383912037037037</v>
      </c>
      <c r="I26" s="25">
        <v>0.04958333333333333</v>
      </c>
      <c r="J26" s="25"/>
      <c r="K26" s="25"/>
      <c r="L26" s="25"/>
      <c r="M26" s="36"/>
      <c r="N26" s="26">
        <v>5</v>
      </c>
    </row>
    <row r="27" spans="1:12" s="26" customFormat="1" ht="12.75">
      <c r="A27" s="62"/>
      <c r="B27" s="60"/>
      <c r="C27" s="62"/>
      <c r="D27" s="62"/>
      <c r="E27" s="25"/>
      <c r="F27" s="25">
        <f>F26-E26</f>
        <v>0.010057870370370372</v>
      </c>
      <c r="G27" s="25">
        <f>G26-F26</f>
        <v>0.009479166666666667</v>
      </c>
      <c r="H27" s="25">
        <f>H26-G26</f>
        <v>0.009629629629629623</v>
      </c>
      <c r="I27" s="25">
        <f>I26-H26</f>
        <v>0.011192129629629635</v>
      </c>
      <c r="J27" s="25"/>
      <c r="K27" s="25"/>
      <c r="L27" s="25"/>
    </row>
    <row r="28" spans="1:12" s="26" customFormat="1" ht="12.75">
      <c r="A28" s="12" t="s">
        <v>121</v>
      </c>
      <c r="B28" s="11"/>
      <c r="C28" s="11"/>
      <c r="D28" s="12"/>
      <c r="E28" s="25"/>
      <c r="F28" s="25"/>
      <c r="G28" s="25"/>
      <c r="H28" s="25"/>
      <c r="I28" s="25"/>
      <c r="J28" s="25"/>
      <c r="K28" s="25"/>
      <c r="L28" s="25"/>
    </row>
    <row r="29" spans="1:14" s="26" customFormat="1" ht="12.75">
      <c r="A29" s="61">
        <v>1</v>
      </c>
      <c r="B29" s="59" t="s">
        <v>75</v>
      </c>
      <c r="C29" s="61">
        <v>1978</v>
      </c>
      <c r="D29" s="61" t="s">
        <v>120</v>
      </c>
      <c r="E29" s="25">
        <v>0.007199074074074074</v>
      </c>
      <c r="F29" s="25">
        <v>0.014421296296296295</v>
      </c>
      <c r="G29" s="25">
        <v>0.022129629629629628</v>
      </c>
      <c r="H29" s="25">
        <v>0.029780092592592594</v>
      </c>
      <c r="I29" s="25">
        <v>0.0375</v>
      </c>
      <c r="J29" s="25">
        <v>0.044849537037037035</v>
      </c>
      <c r="K29" s="25"/>
      <c r="L29" s="25"/>
      <c r="N29" s="26">
        <v>6</v>
      </c>
    </row>
    <row r="30" spans="1:12" s="26" customFormat="1" ht="12.75">
      <c r="A30" s="62"/>
      <c r="B30" s="60"/>
      <c r="C30" s="62"/>
      <c r="D30" s="62"/>
      <c r="E30" s="25"/>
      <c r="F30" s="25">
        <f>F29-E29</f>
        <v>0.007222222222222221</v>
      </c>
      <c r="G30" s="25">
        <f>G29-F29</f>
        <v>0.007708333333333333</v>
      </c>
      <c r="H30" s="25">
        <f>H29-G29</f>
        <v>0.0076504629629629665</v>
      </c>
      <c r="I30" s="25">
        <f>I29-H29</f>
        <v>0.0077199074074074045</v>
      </c>
      <c r="J30" s="25">
        <f>J29-I29</f>
        <v>0.007349537037037036</v>
      </c>
      <c r="K30" s="25"/>
      <c r="L30" s="25"/>
    </row>
    <row r="31" spans="1:14" s="26" customFormat="1" ht="12.75">
      <c r="A31" s="61">
        <v>2</v>
      </c>
      <c r="B31" s="59" t="s">
        <v>85</v>
      </c>
      <c r="C31" s="61">
        <v>1987</v>
      </c>
      <c r="D31" s="61" t="s">
        <v>5</v>
      </c>
      <c r="E31" s="25">
        <v>0.008101851851851851</v>
      </c>
      <c r="F31" s="25">
        <v>0.01650462962962963</v>
      </c>
      <c r="G31" s="25">
        <v>0.024502314814814814</v>
      </c>
      <c r="H31" s="25">
        <v>0.033414351851851855</v>
      </c>
      <c r="I31" s="25">
        <v>0.0422800925925926</v>
      </c>
      <c r="J31" s="25"/>
      <c r="K31" s="25"/>
      <c r="L31" s="25"/>
      <c r="M31" s="36">
        <v>1</v>
      </c>
      <c r="N31" s="26">
        <v>5</v>
      </c>
    </row>
    <row r="32" spans="1:12" s="26" customFormat="1" ht="12.75">
      <c r="A32" s="62"/>
      <c r="B32" s="60"/>
      <c r="C32" s="62"/>
      <c r="D32" s="62"/>
      <c r="E32" s="25"/>
      <c r="F32" s="25">
        <f>F31-E31</f>
        <v>0.008402777777777778</v>
      </c>
      <c r="G32" s="25">
        <f>G31-F31</f>
        <v>0.007997685185185184</v>
      </c>
      <c r="H32" s="25">
        <f>H31-G31</f>
        <v>0.008912037037037041</v>
      </c>
      <c r="I32" s="25">
        <f>I31-H31</f>
        <v>0.008865740740740743</v>
      </c>
      <c r="J32" s="25"/>
      <c r="K32" s="25"/>
      <c r="L32" s="25"/>
    </row>
    <row r="33" spans="1:14" s="26" customFormat="1" ht="12.75">
      <c r="A33" s="61">
        <v>3</v>
      </c>
      <c r="B33" s="59" t="s">
        <v>122</v>
      </c>
      <c r="C33" s="61">
        <v>1986</v>
      </c>
      <c r="D33" s="61" t="s">
        <v>115</v>
      </c>
      <c r="E33" s="25">
        <v>0.008101851851851851</v>
      </c>
      <c r="F33" s="25">
        <v>0.01653935185185185</v>
      </c>
      <c r="G33" s="25">
        <v>0.02517361111111111</v>
      </c>
      <c r="H33" s="25">
        <v>0.03396990740740741</v>
      </c>
      <c r="I33" s="25">
        <v>0.04290509259259259</v>
      </c>
      <c r="J33" s="25"/>
      <c r="K33" s="25"/>
      <c r="L33" s="25"/>
      <c r="M33" s="36"/>
      <c r="N33" s="26">
        <v>5</v>
      </c>
    </row>
    <row r="34" spans="1:12" s="26" customFormat="1" ht="12.75">
      <c r="A34" s="62"/>
      <c r="B34" s="60"/>
      <c r="C34" s="62"/>
      <c r="D34" s="62"/>
      <c r="E34" s="25"/>
      <c r="F34" s="25">
        <f>F33-E33</f>
        <v>0.008437499999999999</v>
      </c>
      <c r="G34" s="25">
        <f>G33-F33</f>
        <v>0.008634259259259258</v>
      </c>
      <c r="H34" s="25">
        <f>H33-G33</f>
        <v>0.008796296296296299</v>
      </c>
      <c r="I34" s="25">
        <f>I33-H33</f>
        <v>0.008935185185185185</v>
      </c>
      <c r="J34" s="25"/>
      <c r="K34" s="25"/>
      <c r="L34" s="25"/>
    </row>
    <row r="35" spans="1:14" s="26" customFormat="1" ht="12.75">
      <c r="A35" s="61">
        <v>4</v>
      </c>
      <c r="B35" s="59" t="s">
        <v>123</v>
      </c>
      <c r="C35" s="61">
        <v>1981</v>
      </c>
      <c r="D35" s="61" t="s">
        <v>47</v>
      </c>
      <c r="E35" s="25">
        <v>0.009074074074074073</v>
      </c>
      <c r="F35" s="25">
        <v>0.018310185185185186</v>
      </c>
      <c r="G35" s="25">
        <v>0.028414351851851847</v>
      </c>
      <c r="H35" s="25">
        <v>0.03943287037037037</v>
      </c>
      <c r="I35" s="25"/>
      <c r="J35" s="25"/>
      <c r="K35" s="25"/>
      <c r="L35" s="25"/>
      <c r="M35" s="36">
        <v>2</v>
      </c>
      <c r="N35" s="26">
        <v>4</v>
      </c>
    </row>
    <row r="36" spans="1:12" s="26" customFormat="1" ht="12.75">
      <c r="A36" s="62"/>
      <c r="B36" s="60"/>
      <c r="C36" s="62"/>
      <c r="D36" s="62"/>
      <c r="E36" s="25"/>
      <c r="F36" s="25">
        <f>F35-E35</f>
        <v>0.009236111111111113</v>
      </c>
      <c r="G36" s="25">
        <f>G35-F35</f>
        <v>0.01010416666666666</v>
      </c>
      <c r="H36" s="25">
        <f>H35-G35</f>
        <v>0.011018518518518521</v>
      </c>
      <c r="I36" s="25"/>
      <c r="J36" s="25"/>
      <c r="K36" s="25"/>
      <c r="L36" s="25"/>
    </row>
    <row r="37" spans="1:14" s="26" customFormat="1" ht="12.75">
      <c r="A37" s="61">
        <v>5</v>
      </c>
      <c r="B37" s="59" t="s">
        <v>74</v>
      </c>
      <c r="C37" s="61">
        <v>1985</v>
      </c>
      <c r="D37" s="61" t="s">
        <v>2</v>
      </c>
      <c r="E37" s="25">
        <v>0.009328703703703704</v>
      </c>
      <c r="F37" s="25">
        <v>0.01900462962962963</v>
      </c>
      <c r="G37" s="25">
        <v>0.029861111111111113</v>
      </c>
      <c r="H37" s="25">
        <v>0.04052083333333333</v>
      </c>
      <c r="I37" s="25"/>
      <c r="J37" s="25"/>
      <c r="K37" s="25"/>
      <c r="L37" s="25"/>
      <c r="M37" s="36">
        <v>3</v>
      </c>
      <c r="N37" s="26">
        <v>4</v>
      </c>
    </row>
    <row r="38" spans="1:12" s="26" customFormat="1" ht="12.75">
      <c r="A38" s="62"/>
      <c r="B38" s="60"/>
      <c r="C38" s="62"/>
      <c r="D38" s="62"/>
      <c r="E38" s="25"/>
      <c r="F38" s="25">
        <f>F37-E37</f>
        <v>0.009675925925925928</v>
      </c>
      <c r="G38" s="25">
        <f>G37-F37</f>
        <v>0.01085648148148148</v>
      </c>
      <c r="H38" s="25">
        <f>H37-G37</f>
        <v>0.01065972222222222</v>
      </c>
      <c r="I38" s="25"/>
      <c r="J38" s="25"/>
      <c r="K38" s="25"/>
      <c r="L38" s="25"/>
    </row>
    <row r="39" spans="1:14" s="26" customFormat="1" ht="12.75">
      <c r="A39" s="61">
        <v>6</v>
      </c>
      <c r="B39" s="59" t="s">
        <v>124</v>
      </c>
      <c r="C39" s="61">
        <v>1982</v>
      </c>
      <c r="D39" s="61" t="s">
        <v>120</v>
      </c>
      <c r="E39" s="25">
        <v>0.010011574074074074</v>
      </c>
      <c r="F39" s="25"/>
      <c r="G39" s="25"/>
      <c r="H39" s="25"/>
      <c r="I39" s="25"/>
      <c r="J39" s="25"/>
      <c r="K39" s="25"/>
      <c r="L39" s="25"/>
      <c r="N39" s="26">
        <v>1</v>
      </c>
    </row>
    <row r="40" spans="1:12" s="26" customFormat="1" ht="12.75">
      <c r="A40" s="62"/>
      <c r="B40" s="60"/>
      <c r="C40" s="62"/>
      <c r="D40" s="62"/>
      <c r="E40" s="25"/>
      <c r="F40" s="25"/>
      <c r="G40" s="25"/>
      <c r="H40" s="25"/>
      <c r="I40" s="25"/>
      <c r="J40" s="25"/>
      <c r="K40" s="25"/>
      <c r="L40" s="25"/>
    </row>
    <row r="41" spans="1:14" s="26" customFormat="1" ht="12.75">
      <c r="A41" s="61">
        <v>7</v>
      </c>
      <c r="B41" s="59" t="s">
        <v>125</v>
      </c>
      <c r="C41" s="61">
        <v>1979</v>
      </c>
      <c r="D41" s="61" t="s">
        <v>89</v>
      </c>
      <c r="E41" s="25">
        <v>0.011481481481481483</v>
      </c>
      <c r="F41" s="25"/>
      <c r="G41" s="25"/>
      <c r="H41" s="25"/>
      <c r="I41" s="25"/>
      <c r="J41" s="25"/>
      <c r="K41" s="25"/>
      <c r="L41" s="25"/>
      <c r="N41" s="26">
        <v>1</v>
      </c>
    </row>
    <row r="42" spans="1:12" s="26" customFormat="1" ht="12.75">
      <c r="A42" s="62"/>
      <c r="B42" s="60"/>
      <c r="C42" s="62"/>
      <c r="D42" s="62"/>
      <c r="E42" s="25"/>
      <c r="F42" s="25"/>
      <c r="G42" s="25"/>
      <c r="H42" s="25"/>
      <c r="I42" s="25"/>
      <c r="J42" s="25"/>
      <c r="K42" s="25"/>
      <c r="L42" s="25"/>
    </row>
    <row r="43" spans="1:14" s="26" customFormat="1" ht="12.75">
      <c r="A43" s="61">
        <v>8</v>
      </c>
      <c r="B43" s="59" t="s">
        <v>126</v>
      </c>
      <c r="C43" s="61">
        <v>1987</v>
      </c>
      <c r="D43" s="61" t="s">
        <v>90</v>
      </c>
      <c r="E43" s="25">
        <v>0.019953703703703706</v>
      </c>
      <c r="F43" s="25"/>
      <c r="G43" s="25"/>
      <c r="H43" s="25"/>
      <c r="I43" s="25"/>
      <c r="J43" s="25"/>
      <c r="K43" s="25"/>
      <c r="L43" s="25"/>
      <c r="N43" s="26">
        <v>1</v>
      </c>
    </row>
    <row r="44" spans="1:12" s="26" customFormat="1" ht="12.75">
      <c r="A44" s="62"/>
      <c r="B44" s="60"/>
      <c r="C44" s="62"/>
      <c r="D44" s="62"/>
      <c r="E44" s="25"/>
      <c r="F44" s="25"/>
      <c r="G44" s="25"/>
      <c r="H44" s="25"/>
      <c r="I44" s="25"/>
      <c r="J44" s="25"/>
      <c r="K44" s="25"/>
      <c r="L44" s="25"/>
    </row>
    <row r="45" spans="1:12" s="26" customFormat="1" ht="12.75">
      <c r="A45" s="12" t="s">
        <v>127</v>
      </c>
      <c r="B45" s="11"/>
      <c r="C45" s="11"/>
      <c r="D45" s="12"/>
      <c r="E45" s="25"/>
      <c r="F45" s="25"/>
      <c r="G45" s="25"/>
      <c r="H45" s="25"/>
      <c r="I45" s="25"/>
      <c r="J45" s="25"/>
      <c r="K45" s="25"/>
      <c r="L45" s="25"/>
    </row>
    <row r="46" spans="1:14" s="26" customFormat="1" ht="12.75">
      <c r="A46" s="61">
        <v>1</v>
      </c>
      <c r="B46" s="59" t="s">
        <v>128</v>
      </c>
      <c r="C46" s="61">
        <v>1977</v>
      </c>
      <c r="D46" s="61" t="s">
        <v>1</v>
      </c>
      <c r="E46" s="25">
        <v>0.008611111111111111</v>
      </c>
      <c r="F46" s="25">
        <v>0.017824074074074076</v>
      </c>
      <c r="G46" s="25">
        <v>0.027199074074074073</v>
      </c>
      <c r="H46" s="25">
        <v>0.036631944444444446</v>
      </c>
      <c r="I46" s="25">
        <v>0.04552083333333334</v>
      </c>
      <c r="J46" s="25"/>
      <c r="K46" s="25"/>
      <c r="L46" s="25"/>
      <c r="M46" s="36"/>
      <c r="N46" s="26">
        <v>5</v>
      </c>
    </row>
    <row r="47" spans="1:12" s="26" customFormat="1" ht="12.75">
      <c r="A47" s="62"/>
      <c r="B47" s="60"/>
      <c r="C47" s="62"/>
      <c r="D47" s="62"/>
      <c r="E47" s="25"/>
      <c r="F47" s="25">
        <f>F46-E46</f>
        <v>0.009212962962962964</v>
      </c>
      <c r="G47" s="25">
        <f>G46-F46</f>
        <v>0.009374999999999998</v>
      </c>
      <c r="H47" s="25">
        <f>H46-G46</f>
        <v>0.009432870370370373</v>
      </c>
      <c r="I47" s="25">
        <f>I46-H46</f>
        <v>0.00888888888888889</v>
      </c>
      <c r="J47" s="25"/>
      <c r="K47" s="25"/>
      <c r="L47" s="25"/>
    </row>
    <row r="48" spans="1:14" s="26" customFormat="1" ht="12.75">
      <c r="A48" s="61">
        <v>2</v>
      </c>
      <c r="B48" s="59" t="s">
        <v>104</v>
      </c>
      <c r="C48" s="61">
        <v>1975</v>
      </c>
      <c r="D48" s="61" t="s">
        <v>90</v>
      </c>
      <c r="E48" s="25">
        <v>0.01709490740740741</v>
      </c>
      <c r="F48" s="25">
        <v>0.03576388888888889</v>
      </c>
      <c r="G48" s="25"/>
      <c r="H48" s="25"/>
      <c r="I48" s="25"/>
      <c r="J48" s="25"/>
      <c r="K48" s="25"/>
      <c r="L48" s="25"/>
      <c r="M48" s="36">
        <v>1</v>
      </c>
      <c r="N48" s="26">
        <v>2</v>
      </c>
    </row>
    <row r="49" spans="1:12" s="26" customFormat="1" ht="12.75">
      <c r="A49" s="62"/>
      <c r="B49" s="60"/>
      <c r="C49" s="62"/>
      <c r="D49" s="62"/>
      <c r="E49" s="25"/>
      <c r="F49" s="25">
        <f>F48-E48</f>
        <v>0.018668981481481477</v>
      </c>
      <c r="G49" s="25"/>
      <c r="H49" s="25"/>
      <c r="I49" s="25"/>
      <c r="J49" s="25"/>
      <c r="K49" s="25"/>
      <c r="L49" s="25"/>
    </row>
    <row r="50" spans="1:14" s="26" customFormat="1" ht="12.75">
      <c r="A50" s="61">
        <v>3</v>
      </c>
      <c r="B50" s="59" t="s">
        <v>71</v>
      </c>
      <c r="C50" s="61">
        <v>1974</v>
      </c>
      <c r="D50" s="61" t="s">
        <v>90</v>
      </c>
      <c r="E50" s="25">
        <v>0.018171296296296297</v>
      </c>
      <c r="F50" s="25">
        <v>0.03871527777777778</v>
      </c>
      <c r="G50" s="25"/>
      <c r="H50" s="25"/>
      <c r="I50" s="25"/>
      <c r="J50" s="25"/>
      <c r="K50" s="25"/>
      <c r="L50" s="25"/>
      <c r="M50" s="36">
        <v>2</v>
      </c>
      <c r="N50" s="26">
        <v>2</v>
      </c>
    </row>
    <row r="51" spans="1:12" s="26" customFormat="1" ht="12.75">
      <c r="A51" s="62"/>
      <c r="B51" s="60"/>
      <c r="C51" s="62"/>
      <c r="D51" s="62"/>
      <c r="E51" s="25"/>
      <c r="F51" s="25">
        <f>F50-E50</f>
        <v>0.020543981481481483</v>
      </c>
      <c r="G51" s="25"/>
      <c r="H51" s="25"/>
      <c r="I51" s="25"/>
      <c r="J51" s="25"/>
      <c r="K51" s="25"/>
      <c r="L51" s="25"/>
    </row>
    <row r="52" spans="1:12" s="26" customFormat="1" ht="12.75">
      <c r="A52" s="12" t="s">
        <v>129</v>
      </c>
      <c r="B52" s="11"/>
      <c r="C52" s="11"/>
      <c r="D52" s="12"/>
      <c r="E52" s="25"/>
      <c r="F52" s="25"/>
      <c r="G52" s="25"/>
      <c r="H52" s="25"/>
      <c r="I52" s="25"/>
      <c r="J52" s="25"/>
      <c r="K52" s="25"/>
      <c r="L52" s="25"/>
    </row>
    <row r="53" spans="1:14" s="26" customFormat="1" ht="12.75">
      <c r="A53" s="61">
        <v>1</v>
      </c>
      <c r="B53" s="59" t="s">
        <v>86</v>
      </c>
      <c r="C53" s="61">
        <v>1958</v>
      </c>
      <c r="D53" s="61" t="s">
        <v>1</v>
      </c>
      <c r="E53" s="25">
        <v>0.007465277777777778</v>
      </c>
      <c r="F53" s="25">
        <v>0.015243055555555557</v>
      </c>
      <c r="G53" s="25">
        <v>0.023009259259259257</v>
      </c>
      <c r="H53" s="25">
        <v>0.030891203703703702</v>
      </c>
      <c r="I53" s="25">
        <v>0.03892361111111111</v>
      </c>
      <c r="J53" s="25">
        <v>0.04699074074074074</v>
      </c>
      <c r="K53" s="25"/>
      <c r="L53" s="25"/>
      <c r="N53" s="26">
        <v>6</v>
      </c>
    </row>
    <row r="54" spans="1:12" s="26" customFormat="1" ht="12.75">
      <c r="A54" s="62"/>
      <c r="B54" s="60"/>
      <c r="C54" s="62"/>
      <c r="D54" s="62"/>
      <c r="E54" s="25"/>
      <c r="F54" s="25">
        <f>F53-E53</f>
        <v>0.007777777777777778</v>
      </c>
      <c r="G54" s="25">
        <f>G53-F53</f>
        <v>0.0077662037037037005</v>
      </c>
      <c r="H54" s="25">
        <f>H53-G53</f>
        <v>0.007881944444444445</v>
      </c>
      <c r="I54" s="25">
        <f>I53-H53</f>
        <v>0.008032407407407408</v>
      </c>
      <c r="J54" s="25">
        <f>J53-I53</f>
        <v>0.008067129629629632</v>
      </c>
      <c r="K54" s="25"/>
      <c r="L54" s="25"/>
    </row>
    <row r="55" spans="1:12" s="26" customFormat="1" ht="12.75">
      <c r="A55" s="12" t="s">
        <v>130</v>
      </c>
      <c r="B55" s="11"/>
      <c r="C55" s="11"/>
      <c r="D55" s="12"/>
      <c r="E55" s="25"/>
      <c r="F55" s="25"/>
      <c r="G55" s="25"/>
      <c r="H55" s="25"/>
      <c r="I55" s="25"/>
      <c r="J55" s="25"/>
      <c r="K55" s="25"/>
      <c r="L55" s="25"/>
    </row>
    <row r="56" spans="1:14" s="26" customFormat="1" ht="12.75">
      <c r="A56" s="61">
        <v>1</v>
      </c>
      <c r="B56" s="59" t="s">
        <v>76</v>
      </c>
      <c r="C56" s="61">
        <v>1949</v>
      </c>
      <c r="D56" s="61" t="s">
        <v>120</v>
      </c>
      <c r="E56" s="25">
        <v>0.011643518518518518</v>
      </c>
      <c r="F56" s="25">
        <v>0.023750000000000004</v>
      </c>
      <c r="G56" s="25">
        <v>0.03576388888888889</v>
      </c>
      <c r="H56" s="25"/>
      <c r="I56" s="25"/>
      <c r="J56" s="25"/>
      <c r="K56" s="25"/>
      <c r="L56" s="25"/>
      <c r="N56" s="26">
        <v>3</v>
      </c>
    </row>
    <row r="57" spans="1:12" s="26" customFormat="1" ht="12.75">
      <c r="A57" s="62"/>
      <c r="B57" s="60"/>
      <c r="C57" s="62"/>
      <c r="D57" s="62"/>
      <c r="E57" s="25"/>
      <c r="F57" s="25">
        <f>F56-E56</f>
        <v>0.012106481481481485</v>
      </c>
      <c r="G57" s="25">
        <f>G56-F56</f>
        <v>0.012013888888888883</v>
      </c>
      <c r="H57" s="25"/>
      <c r="I57" s="25"/>
      <c r="J57" s="25"/>
      <c r="K57" s="25"/>
      <c r="L57" s="25"/>
    </row>
    <row r="58" spans="1:13" s="26" customFormat="1" ht="12.75">
      <c r="A58" s="31"/>
      <c r="B58" s="30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48"/>
    </row>
    <row r="59" spans="1:13" s="26" customFormat="1" ht="12.75">
      <c r="A59" s="31"/>
      <c r="B59" s="30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48"/>
    </row>
    <row r="60" spans="1:14" s="26" customFormat="1" ht="12.75">
      <c r="A60" s="72" t="s">
        <v>42</v>
      </c>
      <c r="B60" s="71" t="s">
        <v>34</v>
      </c>
      <c r="C60" s="71"/>
      <c r="D60" s="71"/>
      <c r="E60" s="70" t="s">
        <v>31</v>
      </c>
      <c r="F60" s="70"/>
      <c r="G60" s="70"/>
      <c r="H60" s="70"/>
      <c r="I60" s="70"/>
      <c r="J60" s="70"/>
      <c r="K60" s="70"/>
      <c r="L60" s="70"/>
      <c r="M60" s="46" t="s">
        <v>99</v>
      </c>
      <c r="N60" s="46" t="s">
        <v>106</v>
      </c>
    </row>
    <row r="61" spans="1:14" s="26" customFormat="1" ht="12.75">
      <c r="A61" s="73"/>
      <c r="B61" s="71"/>
      <c r="C61" s="71"/>
      <c r="D61" s="71"/>
      <c r="E61" s="47" t="s">
        <v>23</v>
      </c>
      <c r="F61" s="47" t="s">
        <v>24</v>
      </c>
      <c r="G61" s="47" t="s">
        <v>25</v>
      </c>
      <c r="H61" s="47" t="s">
        <v>26</v>
      </c>
      <c r="I61" s="47" t="s">
        <v>27</v>
      </c>
      <c r="J61" s="47" t="s">
        <v>28</v>
      </c>
      <c r="K61" s="47" t="s">
        <v>29</v>
      </c>
      <c r="L61" s="47" t="s">
        <v>30</v>
      </c>
      <c r="M61" s="46" t="s">
        <v>100</v>
      </c>
      <c r="N61" s="46" t="s">
        <v>107</v>
      </c>
    </row>
    <row r="62" spans="1:12" s="26" customFormat="1" ht="12.75">
      <c r="A62" s="12" t="s">
        <v>110</v>
      </c>
      <c r="B62" s="11"/>
      <c r="C62" s="11"/>
      <c r="D62" s="12"/>
      <c r="E62" s="25"/>
      <c r="F62" s="25"/>
      <c r="G62" s="25"/>
      <c r="H62" s="25"/>
      <c r="I62" s="25"/>
      <c r="J62" s="25"/>
      <c r="K62" s="25"/>
      <c r="L62" s="25"/>
    </row>
    <row r="63" spans="1:14" s="26" customFormat="1" ht="12.75">
      <c r="A63" s="61">
        <v>1</v>
      </c>
      <c r="B63" s="59" t="s">
        <v>91</v>
      </c>
      <c r="C63" s="61">
        <v>2013</v>
      </c>
      <c r="D63" s="61" t="s">
        <v>90</v>
      </c>
      <c r="E63" s="25">
        <v>0.01709490740740741</v>
      </c>
      <c r="F63" s="25">
        <v>0.03576388888888889</v>
      </c>
      <c r="G63" s="25"/>
      <c r="H63" s="25"/>
      <c r="I63" s="25"/>
      <c r="J63" s="25"/>
      <c r="K63" s="25"/>
      <c r="L63" s="25"/>
      <c r="M63" s="36">
        <v>1</v>
      </c>
      <c r="N63" s="26">
        <v>2</v>
      </c>
    </row>
    <row r="64" spans="1:12" s="26" customFormat="1" ht="12.75">
      <c r="A64" s="62"/>
      <c r="B64" s="60"/>
      <c r="C64" s="62"/>
      <c r="D64" s="62"/>
      <c r="E64" s="25"/>
      <c r="F64" s="25">
        <f>F63-E63</f>
        <v>0.018668981481481477</v>
      </c>
      <c r="G64" s="25"/>
      <c r="H64" s="25"/>
      <c r="I64" s="25"/>
      <c r="J64" s="25"/>
      <c r="K64" s="25"/>
      <c r="L64" s="25"/>
    </row>
    <row r="65" spans="1:14" s="26" customFormat="1" ht="12.75">
      <c r="A65" s="61">
        <v>2</v>
      </c>
      <c r="B65" s="59" t="s">
        <v>131</v>
      </c>
      <c r="C65" s="61">
        <v>2013</v>
      </c>
      <c r="D65" s="61" t="s">
        <v>133</v>
      </c>
      <c r="E65" s="25">
        <v>0.013518518518518518</v>
      </c>
      <c r="F65" s="25"/>
      <c r="G65" s="25"/>
      <c r="H65" s="25"/>
      <c r="I65" s="25"/>
      <c r="J65" s="25"/>
      <c r="K65" s="25"/>
      <c r="L65" s="25"/>
      <c r="M65" s="36">
        <v>2</v>
      </c>
      <c r="N65" s="26">
        <v>1</v>
      </c>
    </row>
    <row r="66" spans="1:12" s="26" customFormat="1" ht="12.75">
      <c r="A66" s="62"/>
      <c r="B66" s="60"/>
      <c r="C66" s="62"/>
      <c r="D66" s="62"/>
      <c r="E66" s="25"/>
      <c r="F66" s="25"/>
      <c r="G66" s="25"/>
      <c r="H66" s="25"/>
      <c r="I66" s="25"/>
      <c r="J66" s="25"/>
      <c r="K66" s="25"/>
      <c r="L66" s="25"/>
    </row>
    <row r="67" spans="1:12" s="26" customFormat="1" ht="12.75">
      <c r="A67" s="12" t="s">
        <v>113</v>
      </c>
      <c r="B67" s="38"/>
      <c r="C67" s="37"/>
      <c r="D67" s="37"/>
      <c r="E67" s="25"/>
      <c r="F67" s="25"/>
      <c r="G67" s="25"/>
      <c r="H67" s="25"/>
      <c r="I67" s="25"/>
      <c r="J67" s="25"/>
      <c r="K67" s="25"/>
      <c r="L67" s="25"/>
    </row>
    <row r="68" spans="1:14" s="26" customFormat="1" ht="12.75">
      <c r="A68" s="61">
        <v>1</v>
      </c>
      <c r="B68" s="59" t="s">
        <v>134</v>
      </c>
      <c r="C68" s="61">
        <v>1999</v>
      </c>
      <c r="D68" s="61" t="s">
        <v>135</v>
      </c>
      <c r="E68" s="25">
        <v>0.006643518518518518</v>
      </c>
      <c r="F68" s="25">
        <v>0.012870370370370372</v>
      </c>
      <c r="G68" s="25">
        <v>0.01989583333333333</v>
      </c>
      <c r="H68" s="25">
        <v>0.02681712962962963</v>
      </c>
      <c r="I68" s="25">
        <v>0.03377314814814815</v>
      </c>
      <c r="J68" s="25">
        <v>0.04090277777777778</v>
      </c>
      <c r="K68" s="25"/>
      <c r="L68" s="25"/>
      <c r="N68" s="26">
        <v>6</v>
      </c>
    </row>
    <row r="69" spans="1:12" s="26" customFormat="1" ht="12.75">
      <c r="A69" s="62"/>
      <c r="B69" s="60"/>
      <c r="C69" s="62"/>
      <c r="D69" s="62"/>
      <c r="E69" s="25"/>
      <c r="F69" s="25">
        <f>F68-E68</f>
        <v>0.006226851851851854</v>
      </c>
      <c r="G69" s="25">
        <f>G68-F68</f>
        <v>0.007025462962962959</v>
      </c>
      <c r="H69" s="25">
        <f>H68-G68</f>
        <v>0.0069212962962963</v>
      </c>
      <c r="I69" s="25">
        <f>I68-H68</f>
        <v>0.006956018518518518</v>
      </c>
      <c r="J69" s="25">
        <f>J68-I68</f>
        <v>0.007129629629629632</v>
      </c>
      <c r="K69" s="25"/>
      <c r="L69" s="25"/>
    </row>
    <row r="70" spans="1:12" s="26" customFormat="1" ht="12.75">
      <c r="A70" s="12" t="s">
        <v>116</v>
      </c>
      <c r="B70" s="11"/>
      <c r="C70" s="11"/>
      <c r="D70" s="12"/>
      <c r="E70" s="25"/>
      <c r="F70" s="25"/>
      <c r="G70" s="25"/>
      <c r="H70" s="25"/>
      <c r="I70" s="25"/>
      <c r="J70" s="25"/>
      <c r="K70" s="25"/>
      <c r="L70" s="25"/>
    </row>
    <row r="71" spans="1:14" s="26" customFormat="1" ht="12.75">
      <c r="A71" s="61">
        <v>1</v>
      </c>
      <c r="B71" s="59" t="s">
        <v>93</v>
      </c>
      <c r="C71" s="61">
        <v>1995</v>
      </c>
      <c r="D71" s="61" t="s">
        <v>120</v>
      </c>
      <c r="E71" s="25">
        <v>0.0060416666666666665</v>
      </c>
      <c r="F71" s="25">
        <v>0.01175925925925926</v>
      </c>
      <c r="G71" s="25">
        <v>0.017534722222222222</v>
      </c>
      <c r="H71" s="25">
        <v>0.023472222222222217</v>
      </c>
      <c r="I71" s="25">
        <v>0.029120370370370366</v>
      </c>
      <c r="J71" s="25">
        <v>0.03487268518518519</v>
      </c>
      <c r="K71" s="25">
        <v>0.04075231481481481</v>
      </c>
      <c r="L71" s="25">
        <v>0.046516203703703705</v>
      </c>
      <c r="N71" s="26">
        <v>8</v>
      </c>
    </row>
    <row r="72" spans="1:12" s="26" customFormat="1" ht="12.75">
      <c r="A72" s="62"/>
      <c r="B72" s="60"/>
      <c r="C72" s="62"/>
      <c r="D72" s="62"/>
      <c r="E72" s="25"/>
      <c r="F72" s="25">
        <f aca="true" t="shared" si="0" ref="F72:L72">F71-E71</f>
        <v>0.005717592592592593</v>
      </c>
      <c r="G72" s="25">
        <f t="shared" si="0"/>
        <v>0.005775462962962963</v>
      </c>
      <c r="H72" s="25">
        <f t="shared" si="0"/>
        <v>0.005937499999999995</v>
      </c>
      <c r="I72" s="25">
        <f t="shared" si="0"/>
        <v>0.005648148148148149</v>
      </c>
      <c r="J72" s="25">
        <f t="shared" si="0"/>
        <v>0.005752314814814821</v>
      </c>
      <c r="K72" s="25">
        <f t="shared" si="0"/>
        <v>0.0058796296296296235</v>
      </c>
      <c r="L72" s="25">
        <f t="shared" si="0"/>
        <v>0.005763888888888895</v>
      </c>
    </row>
    <row r="73" spans="1:14" s="26" customFormat="1" ht="12.75">
      <c r="A73" s="61">
        <v>2</v>
      </c>
      <c r="B73" s="59" t="s">
        <v>136</v>
      </c>
      <c r="C73" s="61">
        <v>1988</v>
      </c>
      <c r="D73" s="61" t="s">
        <v>120</v>
      </c>
      <c r="E73" s="25">
        <v>0.005983796296296296</v>
      </c>
      <c r="F73" s="25">
        <v>0.011087962962962964</v>
      </c>
      <c r="G73" s="25">
        <v>0.017499999999999998</v>
      </c>
      <c r="H73" s="25">
        <v>0.02395833333333333</v>
      </c>
      <c r="I73" s="25">
        <v>0.03006944444444444</v>
      </c>
      <c r="J73" s="25">
        <v>0.0362037037037037</v>
      </c>
      <c r="K73" s="25">
        <v>0.04670138888888889</v>
      </c>
      <c r="L73" s="25"/>
      <c r="N73" s="26">
        <v>7</v>
      </c>
    </row>
    <row r="74" spans="1:12" s="26" customFormat="1" ht="12.75">
      <c r="A74" s="62"/>
      <c r="B74" s="60"/>
      <c r="C74" s="62"/>
      <c r="D74" s="62"/>
      <c r="E74" s="25"/>
      <c r="F74" s="25">
        <f aca="true" t="shared" si="1" ref="F74:K74">F73-E73</f>
        <v>0.005104166666666668</v>
      </c>
      <c r="G74" s="25">
        <f t="shared" si="1"/>
        <v>0.006412037037037034</v>
      </c>
      <c r="H74" s="25">
        <f t="shared" si="1"/>
        <v>0.006458333333333333</v>
      </c>
      <c r="I74" s="25">
        <f t="shared" si="1"/>
        <v>0.006111111111111109</v>
      </c>
      <c r="J74" s="25">
        <f t="shared" si="1"/>
        <v>0.006134259259259263</v>
      </c>
      <c r="K74" s="25">
        <f t="shared" si="1"/>
        <v>0.010497685185185186</v>
      </c>
      <c r="L74" s="25"/>
    </row>
    <row r="75" spans="1:14" s="26" customFormat="1" ht="12.75">
      <c r="A75" s="61">
        <v>3</v>
      </c>
      <c r="B75" s="59" t="s">
        <v>95</v>
      </c>
      <c r="C75" s="61">
        <v>1990</v>
      </c>
      <c r="D75" s="61" t="s">
        <v>47</v>
      </c>
      <c r="E75" s="25">
        <v>0.006469907407407407</v>
      </c>
      <c r="F75" s="25">
        <v>0.013217592592592593</v>
      </c>
      <c r="G75" s="25">
        <v>0.020023148148148148</v>
      </c>
      <c r="H75" s="25">
        <v>0.026863425925925926</v>
      </c>
      <c r="I75" s="25">
        <v>0.03357638888888889</v>
      </c>
      <c r="J75" s="25">
        <v>0.03993055555555556</v>
      </c>
      <c r="K75" s="25"/>
      <c r="L75" s="25"/>
      <c r="M75" s="36">
        <v>1</v>
      </c>
      <c r="N75" s="26">
        <v>6</v>
      </c>
    </row>
    <row r="76" spans="1:12" s="26" customFormat="1" ht="12.75">
      <c r="A76" s="62"/>
      <c r="B76" s="60"/>
      <c r="C76" s="62"/>
      <c r="D76" s="62"/>
      <c r="E76" s="25"/>
      <c r="F76" s="25">
        <f>F75-E75</f>
        <v>0.006747685185185186</v>
      </c>
      <c r="G76" s="25">
        <f>G75-F75</f>
        <v>0.006805555555555554</v>
      </c>
      <c r="H76" s="25">
        <f>H75-G75</f>
        <v>0.0068402777777777785</v>
      </c>
      <c r="I76" s="25">
        <f>I75-H75</f>
        <v>0.006712962962962966</v>
      </c>
      <c r="J76" s="25">
        <f>J75-I75</f>
        <v>0.006354166666666668</v>
      </c>
      <c r="K76" s="25"/>
      <c r="L76" s="25"/>
    </row>
    <row r="77" spans="1:14" s="26" customFormat="1" ht="12.75">
      <c r="A77" s="61">
        <v>4</v>
      </c>
      <c r="B77" s="59" t="s">
        <v>77</v>
      </c>
      <c r="C77" s="61">
        <v>1991</v>
      </c>
      <c r="D77" s="61" t="s">
        <v>120</v>
      </c>
      <c r="E77" s="25">
        <v>0.00673611111111111</v>
      </c>
      <c r="F77" s="25">
        <v>0.013738425925925926</v>
      </c>
      <c r="G77" s="25">
        <v>0.02101851851851852</v>
      </c>
      <c r="H77" s="25">
        <v>0.028182870370370372</v>
      </c>
      <c r="I77" s="25">
        <v>0.03490740740740741</v>
      </c>
      <c r="J77" s="25">
        <v>0.04261574074074074</v>
      </c>
      <c r="K77" s="25"/>
      <c r="L77" s="25"/>
      <c r="M77" s="36"/>
      <c r="N77" s="26">
        <v>6</v>
      </c>
    </row>
    <row r="78" spans="1:12" s="26" customFormat="1" ht="12.75">
      <c r="A78" s="62"/>
      <c r="B78" s="60"/>
      <c r="C78" s="62"/>
      <c r="D78" s="62"/>
      <c r="E78" s="25"/>
      <c r="F78" s="25">
        <f>F77-E77</f>
        <v>0.007002314814814816</v>
      </c>
      <c r="G78" s="25">
        <f>G77-F77</f>
        <v>0.007280092592592593</v>
      </c>
      <c r="H78" s="25">
        <f>H77-G77</f>
        <v>0.007164351851851852</v>
      </c>
      <c r="I78" s="25">
        <f>I77-H77</f>
        <v>0.006724537037037036</v>
      </c>
      <c r="J78" s="25">
        <f>J77-I77</f>
        <v>0.007708333333333331</v>
      </c>
      <c r="K78" s="25"/>
      <c r="L78" s="25"/>
    </row>
    <row r="79" spans="1:14" s="26" customFormat="1" ht="12.75">
      <c r="A79" s="61">
        <v>5</v>
      </c>
      <c r="B79" s="59" t="s">
        <v>137</v>
      </c>
      <c r="C79" s="61">
        <v>1992</v>
      </c>
      <c r="D79" s="61" t="s">
        <v>47</v>
      </c>
      <c r="E79" s="25">
        <v>0.006979166666666667</v>
      </c>
      <c r="F79" s="25">
        <v>0.014201388888888888</v>
      </c>
      <c r="G79" s="25">
        <v>0.02273148148148148</v>
      </c>
      <c r="H79" s="25">
        <v>0.03131944444444445</v>
      </c>
      <c r="I79" s="25">
        <v>0.03984953703703704</v>
      </c>
      <c r="J79" s="25">
        <v>0.04836805555555556</v>
      </c>
      <c r="K79" s="25"/>
      <c r="L79" s="25"/>
      <c r="M79" s="36">
        <v>2</v>
      </c>
      <c r="N79" s="26">
        <v>6</v>
      </c>
    </row>
    <row r="80" spans="1:12" s="26" customFormat="1" ht="12.75">
      <c r="A80" s="62"/>
      <c r="B80" s="60"/>
      <c r="C80" s="62"/>
      <c r="D80" s="62"/>
      <c r="E80" s="25"/>
      <c r="F80" s="25">
        <f>F79-E79</f>
        <v>0.007222222222222221</v>
      </c>
      <c r="G80" s="25">
        <f>G79-F79</f>
        <v>0.008530092592592593</v>
      </c>
      <c r="H80" s="25">
        <f>H79-G79</f>
        <v>0.008587962962962967</v>
      </c>
      <c r="I80" s="25">
        <f>I79-H79</f>
        <v>0.008530092592592589</v>
      </c>
      <c r="J80" s="25">
        <f>J79-I79</f>
        <v>0.008518518518518522</v>
      </c>
      <c r="K80" s="25"/>
      <c r="L80" s="25"/>
    </row>
    <row r="81" spans="1:14" s="26" customFormat="1" ht="12.75">
      <c r="A81" s="61">
        <v>6</v>
      </c>
      <c r="B81" s="59" t="s">
        <v>138</v>
      </c>
      <c r="C81" s="61">
        <v>1992</v>
      </c>
      <c r="D81" s="61" t="s">
        <v>55</v>
      </c>
      <c r="E81" s="25">
        <v>0.005983796296296296</v>
      </c>
      <c r="F81" s="25">
        <v>0.011956018518518517</v>
      </c>
      <c r="G81" s="25">
        <v>0.019375</v>
      </c>
      <c r="H81" s="25">
        <v>0.02642361111111111</v>
      </c>
      <c r="I81" s="25">
        <v>0.03347222222222222</v>
      </c>
      <c r="J81" s="25"/>
      <c r="K81" s="25"/>
      <c r="L81" s="25"/>
      <c r="M81" s="36">
        <v>3</v>
      </c>
      <c r="N81" s="26">
        <v>5</v>
      </c>
    </row>
    <row r="82" spans="1:12" s="26" customFormat="1" ht="12.75">
      <c r="A82" s="62"/>
      <c r="B82" s="60"/>
      <c r="C82" s="62"/>
      <c r="D82" s="62"/>
      <c r="E82" s="25"/>
      <c r="F82" s="25">
        <f>F81-E81</f>
        <v>0.005972222222222221</v>
      </c>
      <c r="G82" s="25">
        <f>G81-F81</f>
        <v>0.007418981481481483</v>
      </c>
      <c r="H82" s="25">
        <f>H81-G81</f>
        <v>0.00704861111111111</v>
      </c>
      <c r="I82" s="25">
        <f>I81-H81</f>
        <v>0.007048611111111113</v>
      </c>
      <c r="J82" s="25"/>
      <c r="K82" s="25"/>
      <c r="L82" s="25"/>
    </row>
    <row r="83" spans="1:14" s="26" customFormat="1" ht="12.75">
      <c r="A83" s="68" t="s">
        <v>139</v>
      </c>
      <c r="B83" s="59" t="s">
        <v>96</v>
      </c>
      <c r="C83" s="61">
        <v>1989</v>
      </c>
      <c r="D83" s="61" t="s">
        <v>120</v>
      </c>
      <c r="E83" s="25">
        <v>0.007488425925925926</v>
      </c>
      <c r="F83" s="25">
        <v>0.014965277777777779</v>
      </c>
      <c r="G83" s="25">
        <v>0.02245370370370371</v>
      </c>
      <c r="H83" s="25">
        <v>0.029780092592592594</v>
      </c>
      <c r="I83" s="25">
        <v>0.03701388888888889</v>
      </c>
      <c r="J83" s="25"/>
      <c r="K83" s="25"/>
      <c r="L83" s="25"/>
      <c r="N83" s="26">
        <v>5</v>
      </c>
    </row>
    <row r="84" spans="1:12" s="26" customFormat="1" ht="12.75">
      <c r="A84" s="69"/>
      <c r="B84" s="60"/>
      <c r="C84" s="62"/>
      <c r="D84" s="62"/>
      <c r="E84" s="25"/>
      <c r="F84" s="25">
        <f>F83-E83</f>
        <v>0.007476851851851853</v>
      </c>
      <c r="G84" s="25">
        <f>G83-F83</f>
        <v>0.00748842592592593</v>
      </c>
      <c r="H84" s="25">
        <f>H83-G83</f>
        <v>0.007326388888888886</v>
      </c>
      <c r="I84" s="25">
        <f>I83-H83</f>
        <v>0.007233796296296294</v>
      </c>
      <c r="J84" s="25"/>
      <c r="K84" s="25"/>
      <c r="L84" s="25"/>
    </row>
    <row r="85" spans="1:14" s="26" customFormat="1" ht="12.75">
      <c r="A85" s="68" t="s">
        <v>140</v>
      </c>
      <c r="B85" s="59" t="s">
        <v>94</v>
      </c>
      <c r="C85" s="61">
        <v>1990</v>
      </c>
      <c r="D85" s="61" t="s">
        <v>47</v>
      </c>
      <c r="E85" s="25">
        <v>0.007349537037037037</v>
      </c>
      <c r="F85" s="25">
        <v>0.015532407407407406</v>
      </c>
      <c r="G85" s="25">
        <v>0.023865740740740743</v>
      </c>
      <c r="H85" s="25">
        <v>0.032372685185185185</v>
      </c>
      <c r="I85" s="25">
        <v>0.04069444444444444</v>
      </c>
      <c r="J85" s="25"/>
      <c r="K85" s="25"/>
      <c r="L85" s="25"/>
      <c r="N85" s="26">
        <v>5</v>
      </c>
    </row>
    <row r="86" spans="1:12" s="26" customFormat="1" ht="12.75">
      <c r="A86" s="69"/>
      <c r="B86" s="60"/>
      <c r="C86" s="62"/>
      <c r="D86" s="62"/>
      <c r="E86" s="25"/>
      <c r="F86" s="25">
        <f>F85-E85</f>
        <v>0.008182870370370368</v>
      </c>
      <c r="G86" s="25">
        <f>G85-F85</f>
        <v>0.008333333333333337</v>
      </c>
      <c r="H86" s="25">
        <f>H85-G85</f>
        <v>0.008506944444444442</v>
      </c>
      <c r="I86" s="25">
        <f>I85-H85</f>
        <v>0.008321759259259258</v>
      </c>
      <c r="J86" s="25"/>
      <c r="K86" s="25"/>
      <c r="L86" s="25"/>
    </row>
    <row r="87" spans="1:14" s="26" customFormat="1" ht="12.75">
      <c r="A87" s="61">
        <v>9</v>
      </c>
      <c r="B87" s="59" t="s">
        <v>141</v>
      </c>
      <c r="C87" s="61">
        <v>1992</v>
      </c>
      <c r="D87" s="61" t="s">
        <v>2</v>
      </c>
      <c r="E87" s="25">
        <v>0.008819444444444444</v>
      </c>
      <c r="F87" s="25">
        <v>0.017708333333333333</v>
      </c>
      <c r="G87" s="25">
        <v>0.026631944444444444</v>
      </c>
      <c r="H87" s="25">
        <v>0.03530092592592592</v>
      </c>
      <c r="I87" s="25">
        <v>0.04332175925925926</v>
      </c>
      <c r="J87" s="25"/>
      <c r="K87" s="25"/>
      <c r="L87" s="25"/>
      <c r="M87" s="36"/>
      <c r="N87" s="26">
        <v>5</v>
      </c>
    </row>
    <row r="88" spans="1:12" s="26" customFormat="1" ht="12.75">
      <c r="A88" s="62"/>
      <c r="B88" s="60"/>
      <c r="C88" s="62"/>
      <c r="D88" s="62"/>
      <c r="E88" s="25"/>
      <c r="F88" s="25">
        <f>F87-E87</f>
        <v>0.008888888888888889</v>
      </c>
      <c r="G88" s="25">
        <f>G87-F87</f>
        <v>0.008923611111111111</v>
      </c>
      <c r="H88" s="25">
        <f>H87-G87</f>
        <v>0.008668981481481479</v>
      </c>
      <c r="I88" s="25">
        <f>I87-H87</f>
        <v>0.008020833333333338</v>
      </c>
      <c r="J88" s="25"/>
      <c r="K88" s="25"/>
      <c r="L88" s="25"/>
    </row>
    <row r="89" spans="1:12" s="26" customFormat="1" ht="12.75">
      <c r="A89" s="12" t="s">
        <v>121</v>
      </c>
      <c r="B89" s="11"/>
      <c r="C89" s="11"/>
      <c r="D89" s="12"/>
      <c r="E89" s="25"/>
      <c r="F89" s="25"/>
      <c r="G89" s="25"/>
      <c r="H89" s="25"/>
      <c r="I89" s="25"/>
      <c r="J89" s="25"/>
      <c r="K89" s="25"/>
      <c r="L89" s="25"/>
    </row>
    <row r="90" spans="1:14" s="26" customFormat="1" ht="12.75">
      <c r="A90" s="61">
        <v>1</v>
      </c>
      <c r="B90" s="59" t="s">
        <v>80</v>
      </c>
      <c r="C90" s="61">
        <v>1987</v>
      </c>
      <c r="D90" s="61" t="s">
        <v>120</v>
      </c>
      <c r="E90" s="25">
        <v>0.00619212962962963</v>
      </c>
      <c r="F90" s="25">
        <v>0.012569444444444446</v>
      </c>
      <c r="G90" s="25">
        <v>0.019143518518518518</v>
      </c>
      <c r="H90" s="25">
        <v>0.025914351851851855</v>
      </c>
      <c r="I90" s="25">
        <v>0.03269675925925926</v>
      </c>
      <c r="J90" s="25">
        <v>0.039467592592592596</v>
      </c>
      <c r="K90" s="25">
        <v>0.0462962962962963</v>
      </c>
      <c r="L90" s="25"/>
      <c r="N90" s="26">
        <v>7</v>
      </c>
    </row>
    <row r="91" spans="1:12" s="26" customFormat="1" ht="12.75">
      <c r="A91" s="62"/>
      <c r="B91" s="60"/>
      <c r="C91" s="62"/>
      <c r="D91" s="62"/>
      <c r="E91" s="25"/>
      <c r="F91" s="25">
        <f aca="true" t="shared" si="2" ref="F91:K91">F90-E90</f>
        <v>0.006377314814814816</v>
      </c>
      <c r="G91" s="25">
        <f t="shared" si="2"/>
        <v>0.0065740740740740725</v>
      </c>
      <c r="H91" s="25">
        <f t="shared" si="2"/>
        <v>0.006770833333333337</v>
      </c>
      <c r="I91" s="25">
        <f t="shared" si="2"/>
        <v>0.006782407407407404</v>
      </c>
      <c r="J91" s="25">
        <f t="shared" si="2"/>
        <v>0.006770833333333337</v>
      </c>
      <c r="K91" s="25">
        <f t="shared" si="2"/>
        <v>0.006828703703703705</v>
      </c>
      <c r="L91" s="25"/>
    </row>
    <row r="92" spans="1:14" s="26" customFormat="1" ht="12.75">
      <c r="A92" s="61">
        <v>2</v>
      </c>
      <c r="B92" s="59" t="s">
        <v>78</v>
      </c>
      <c r="C92" s="61">
        <v>1987</v>
      </c>
      <c r="D92" s="61" t="s">
        <v>120</v>
      </c>
      <c r="E92" s="25">
        <v>0.006493055555555555</v>
      </c>
      <c r="F92" s="25">
        <v>0.01289351851851852</v>
      </c>
      <c r="G92" s="25">
        <v>0.01951388888888889</v>
      </c>
      <c r="H92" s="25">
        <v>0.026157407407407407</v>
      </c>
      <c r="I92" s="25">
        <v>0.03289351851851852</v>
      </c>
      <c r="J92" s="25">
        <v>0.039768518518518516</v>
      </c>
      <c r="K92" s="25"/>
      <c r="L92" s="25"/>
      <c r="M92" s="36"/>
      <c r="N92" s="26">
        <v>6</v>
      </c>
    </row>
    <row r="93" spans="1:12" s="26" customFormat="1" ht="12.75">
      <c r="A93" s="62"/>
      <c r="B93" s="60"/>
      <c r="C93" s="62"/>
      <c r="D93" s="62"/>
      <c r="E93" s="25"/>
      <c r="F93" s="25">
        <f>F92-E92</f>
        <v>0.006400462962962965</v>
      </c>
      <c r="G93" s="25">
        <f>G92-F92</f>
        <v>0.00662037037037037</v>
      </c>
      <c r="H93" s="25">
        <f>H92-G92</f>
        <v>0.006643518518518517</v>
      </c>
      <c r="I93" s="25">
        <f>I92-H92</f>
        <v>0.006736111111111116</v>
      </c>
      <c r="J93" s="25">
        <f>J92-I92</f>
        <v>0.006874999999999992</v>
      </c>
      <c r="K93" s="25"/>
      <c r="L93" s="25"/>
    </row>
    <row r="94" spans="1:14" s="26" customFormat="1" ht="12.75">
      <c r="A94" s="61">
        <v>3</v>
      </c>
      <c r="B94" s="59" t="s">
        <v>144</v>
      </c>
      <c r="C94" s="61">
        <v>1981</v>
      </c>
      <c r="D94" s="61" t="s">
        <v>120</v>
      </c>
      <c r="E94" s="25">
        <v>0.006493055555555555</v>
      </c>
      <c r="F94" s="25">
        <v>0.01289351851851852</v>
      </c>
      <c r="G94" s="25">
        <v>0.01972222222222222</v>
      </c>
      <c r="H94" s="25">
        <v>0.0265625</v>
      </c>
      <c r="I94" s="25">
        <v>0.03357638888888889</v>
      </c>
      <c r="J94" s="25">
        <v>0.04012731481481482</v>
      </c>
      <c r="K94" s="25"/>
      <c r="L94" s="25"/>
      <c r="M94" s="36"/>
      <c r="N94" s="26">
        <v>6</v>
      </c>
    </row>
    <row r="95" spans="1:12" s="26" customFormat="1" ht="12.75">
      <c r="A95" s="62"/>
      <c r="B95" s="60"/>
      <c r="C95" s="62"/>
      <c r="D95" s="62"/>
      <c r="E95" s="25"/>
      <c r="F95" s="25">
        <f>F94-E94</f>
        <v>0.006400462962962965</v>
      </c>
      <c r="G95" s="25">
        <f>G94-F94</f>
        <v>0.006828703703703701</v>
      </c>
      <c r="H95" s="25">
        <f>H94-G94</f>
        <v>0.0068402777777777785</v>
      </c>
      <c r="I95" s="25">
        <f>I94-H94</f>
        <v>0.007013888888888892</v>
      </c>
      <c r="J95" s="25">
        <f>J94-I94</f>
        <v>0.006550925925925925</v>
      </c>
      <c r="K95" s="25"/>
      <c r="L95" s="25"/>
    </row>
    <row r="96" spans="1:14" s="26" customFormat="1" ht="12.75">
      <c r="A96" s="61">
        <v>4</v>
      </c>
      <c r="B96" s="59" t="s">
        <v>145</v>
      </c>
      <c r="C96" s="61">
        <v>1986</v>
      </c>
      <c r="D96" s="61" t="s">
        <v>120</v>
      </c>
      <c r="E96" s="25">
        <v>0.006354166666666667</v>
      </c>
      <c r="F96" s="25">
        <v>0.012870370370370372</v>
      </c>
      <c r="G96" s="25">
        <v>0.01962962962962963</v>
      </c>
      <c r="H96" s="25">
        <v>0.02642361111111111</v>
      </c>
      <c r="I96" s="25">
        <v>0.03347222222222222</v>
      </c>
      <c r="J96" s="25">
        <v>0.0416550925925926</v>
      </c>
      <c r="K96" s="25"/>
      <c r="L96" s="25"/>
      <c r="N96" s="26">
        <v>6</v>
      </c>
    </row>
    <row r="97" spans="1:12" s="26" customFormat="1" ht="12.75">
      <c r="A97" s="62"/>
      <c r="B97" s="60"/>
      <c r="C97" s="62"/>
      <c r="D97" s="62"/>
      <c r="E97" s="25"/>
      <c r="F97" s="25">
        <f>F96-E96</f>
        <v>0.0065162037037037055</v>
      </c>
      <c r="G97" s="25">
        <f>G96-F96</f>
        <v>0.0067592592592592565</v>
      </c>
      <c r="H97" s="25">
        <f>H96-G96</f>
        <v>0.006793981481481481</v>
      </c>
      <c r="I97" s="25">
        <f>I96-H96</f>
        <v>0.007048611111111113</v>
      </c>
      <c r="J97" s="25">
        <f>J96-I96</f>
        <v>0.008182870370370375</v>
      </c>
      <c r="K97" s="25"/>
      <c r="L97" s="25"/>
    </row>
    <row r="98" spans="1:14" s="26" customFormat="1" ht="12.75">
      <c r="A98" s="61">
        <v>5</v>
      </c>
      <c r="B98" s="59" t="s">
        <v>143</v>
      </c>
      <c r="C98" s="61">
        <v>1985</v>
      </c>
      <c r="D98" s="61" t="s">
        <v>120</v>
      </c>
      <c r="E98" s="25">
        <v>0.006666666666666667</v>
      </c>
      <c r="F98" s="25">
        <v>0.013564814814814816</v>
      </c>
      <c r="G98" s="25">
        <v>0.021030092592592597</v>
      </c>
      <c r="H98" s="25">
        <v>0.028483796296296295</v>
      </c>
      <c r="I98" s="25">
        <v>0.03597222222222222</v>
      </c>
      <c r="J98" s="25">
        <v>0.04348379629629629</v>
      </c>
      <c r="K98" s="25"/>
      <c r="L98" s="25"/>
      <c r="N98" s="26">
        <v>6</v>
      </c>
    </row>
    <row r="99" spans="1:12" s="26" customFormat="1" ht="12.75">
      <c r="A99" s="62"/>
      <c r="B99" s="60"/>
      <c r="C99" s="62"/>
      <c r="D99" s="62"/>
      <c r="E99" s="25"/>
      <c r="F99" s="25">
        <f>F98-E98</f>
        <v>0.006898148148148149</v>
      </c>
      <c r="G99" s="25">
        <f>G98-F98</f>
        <v>0.007465277777777781</v>
      </c>
      <c r="H99" s="25">
        <f>H98-G98</f>
        <v>0.0074537037037036985</v>
      </c>
      <c r="I99" s="25">
        <f>I98-H98</f>
        <v>0.007488425925925923</v>
      </c>
      <c r="J99" s="25">
        <f>J98-I98</f>
        <v>0.007511574074074073</v>
      </c>
      <c r="K99" s="25"/>
      <c r="L99" s="25"/>
    </row>
    <row r="100" spans="1:14" s="26" customFormat="1" ht="12.75">
      <c r="A100" s="68" t="s">
        <v>146</v>
      </c>
      <c r="B100" s="59" t="s">
        <v>79</v>
      </c>
      <c r="C100" s="61">
        <v>1984</v>
      </c>
      <c r="D100" s="61" t="s">
        <v>89</v>
      </c>
      <c r="E100" s="25">
        <v>0.006666666666666667</v>
      </c>
      <c r="F100" s="25">
        <v>0.014189814814814815</v>
      </c>
      <c r="G100" s="25">
        <v>0.02181712962962963</v>
      </c>
      <c r="H100" s="25">
        <v>0.02953703703703704</v>
      </c>
      <c r="I100" s="25">
        <v>0.03719907407407407</v>
      </c>
      <c r="J100" s="25">
        <v>0.044849537037037035</v>
      </c>
      <c r="K100" s="25"/>
      <c r="L100" s="25"/>
      <c r="M100" s="36">
        <v>1</v>
      </c>
      <c r="N100" s="26">
        <v>6</v>
      </c>
    </row>
    <row r="101" spans="1:12" s="26" customFormat="1" ht="12.75">
      <c r="A101" s="69"/>
      <c r="B101" s="60"/>
      <c r="C101" s="62"/>
      <c r="D101" s="62"/>
      <c r="E101" s="25"/>
      <c r="F101" s="25">
        <f>F100-E100</f>
        <v>0.007523148148148148</v>
      </c>
      <c r="G101" s="25">
        <f>G100-F100</f>
        <v>0.007627314814814816</v>
      </c>
      <c r="H101" s="25">
        <f>H100-G100</f>
        <v>0.007719907407407408</v>
      </c>
      <c r="I101" s="25">
        <f>I100-H100</f>
        <v>0.007662037037037033</v>
      </c>
      <c r="J101" s="25">
        <f>J100-I100</f>
        <v>0.007650462962962963</v>
      </c>
      <c r="K101" s="25"/>
      <c r="L101" s="25"/>
    </row>
    <row r="102" spans="1:14" s="26" customFormat="1" ht="12.75">
      <c r="A102" s="68" t="s">
        <v>98</v>
      </c>
      <c r="B102" s="59" t="s">
        <v>142</v>
      </c>
      <c r="C102" s="61">
        <v>1979</v>
      </c>
      <c r="D102" s="61" t="s">
        <v>120</v>
      </c>
      <c r="E102" s="25">
        <v>0.007546296296296297</v>
      </c>
      <c r="F102" s="25">
        <v>0.01511574074074074</v>
      </c>
      <c r="G102" s="25">
        <v>0.02273148148148148</v>
      </c>
      <c r="H102" s="25">
        <v>0.030486111111111113</v>
      </c>
      <c r="I102" s="25">
        <v>0.03806712962962963</v>
      </c>
      <c r="J102" s="25">
        <v>0.046516203703703705</v>
      </c>
      <c r="K102" s="25"/>
      <c r="L102" s="25"/>
      <c r="N102" s="26">
        <v>6</v>
      </c>
    </row>
    <row r="103" spans="1:12" s="26" customFormat="1" ht="12.75">
      <c r="A103" s="69"/>
      <c r="B103" s="60"/>
      <c r="C103" s="62"/>
      <c r="D103" s="62"/>
      <c r="E103" s="25"/>
      <c r="F103" s="25">
        <f>F102-E102</f>
        <v>0.007569444444444444</v>
      </c>
      <c r="G103" s="25">
        <f>G102-F102</f>
        <v>0.007615740740740741</v>
      </c>
      <c r="H103" s="25">
        <f>H102-G102</f>
        <v>0.007754629629629632</v>
      </c>
      <c r="I103" s="25">
        <f>I102-H102</f>
        <v>0.007581018518518518</v>
      </c>
      <c r="J103" s="25">
        <f>J102-I102</f>
        <v>0.008449074074074074</v>
      </c>
      <c r="K103" s="25"/>
      <c r="L103" s="25"/>
    </row>
    <row r="104" spans="1:14" s="26" customFormat="1" ht="12.75">
      <c r="A104" s="68" t="s">
        <v>98</v>
      </c>
      <c r="B104" s="59" t="s">
        <v>147</v>
      </c>
      <c r="C104" s="61">
        <v>1987</v>
      </c>
      <c r="D104" s="61" t="s">
        <v>55</v>
      </c>
      <c r="E104" s="25">
        <v>0.0072106481481481475</v>
      </c>
      <c r="F104" s="25">
        <v>0.014212962962962962</v>
      </c>
      <c r="G104" s="25">
        <v>0.020995370370370373</v>
      </c>
      <c r="H104" s="25">
        <v>0.0290162037037037</v>
      </c>
      <c r="I104" s="25">
        <v>0.0362037037037037</v>
      </c>
      <c r="J104" s="25">
        <v>0.046516203703703705</v>
      </c>
      <c r="K104" s="25"/>
      <c r="L104" s="25"/>
      <c r="M104" s="36">
        <v>2</v>
      </c>
      <c r="N104" s="26">
        <v>6</v>
      </c>
    </row>
    <row r="105" spans="1:12" s="26" customFormat="1" ht="12.75">
      <c r="A105" s="69"/>
      <c r="B105" s="60"/>
      <c r="C105" s="62"/>
      <c r="D105" s="62"/>
      <c r="E105" s="25"/>
      <c r="F105" s="25">
        <f>F104-E104</f>
        <v>0.0070023148148148145</v>
      </c>
      <c r="G105" s="25">
        <f>G104-F104</f>
        <v>0.006782407407407411</v>
      </c>
      <c r="H105" s="25">
        <f>H104-G104</f>
        <v>0.008020833333333328</v>
      </c>
      <c r="I105" s="25">
        <f>I104-H104</f>
        <v>0.007187500000000003</v>
      </c>
      <c r="J105" s="25">
        <f>J104-I104</f>
        <v>0.010312500000000002</v>
      </c>
      <c r="K105" s="25"/>
      <c r="L105" s="25"/>
    </row>
    <row r="106" spans="1:14" s="26" customFormat="1" ht="12.75">
      <c r="A106" s="61">
        <v>9</v>
      </c>
      <c r="B106" s="59" t="s">
        <v>148</v>
      </c>
      <c r="C106" s="61">
        <v>1986</v>
      </c>
      <c r="D106" s="61" t="s">
        <v>120</v>
      </c>
      <c r="E106" s="25">
        <v>0.007268518518518519</v>
      </c>
      <c r="F106" s="25">
        <v>0.015162037037037036</v>
      </c>
      <c r="G106" s="25">
        <v>0.023298611111111107</v>
      </c>
      <c r="H106" s="25">
        <v>0.03167824074074074</v>
      </c>
      <c r="I106" s="25">
        <v>0.037442129629629624</v>
      </c>
      <c r="J106" s="25">
        <v>0.04806712962962963</v>
      </c>
      <c r="K106" s="25"/>
      <c r="L106" s="25"/>
      <c r="N106" s="26">
        <v>6</v>
      </c>
    </row>
    <row r="107" spans="1:12" s="26" customFormat="1" ht="12.75">
      <c r="A107" s="62"/>
      <c r="B107" s="60"/>
      <c r="C107" s="62"/>
      <c r="D107" s="62"/>
      <c r="E107" s="25"/>
      <c r="F107" s="25">
        <f>F106-E106</f>
        <v>0.007893518518518518</v>
      </c>
      <c r="G107" s="25">
        <f>G106-F106</f>
        <v>0.00813657407407407</v>
      </c>
      <c r="H107" s="25">
        <f>H106-G106</f>
        <v>0.008379629629629636</v>
      </c>
      <c r="I107" s="25">
        <f>I106-H106</f>
        <v>0.005763888888888881</v>
      </c>
      <c r="J107" s="25">
        <f>J106-I106</f>
        <v>0.01062500000000001</v>
      </c>
      <c r="K107" s="25"/>
      <c r="L107" s="25"/>
    </row>
    <row r="108" spans="1:14" s="26" customFormat="1" ht="12.75">
      <c r="A108" s="68" t="s">
        <v>149</v>
      </c>
      <c r="B108" s="59" t="s">
        <v>150</v>
      </c>
      <c r="C108" s="61">
        <v>1984</v>
      </c>
      <c r="D108" s="61" t="s">
        <v>120</v>
      </c>
      <c r="E108" s="25">
        <v>0.007893518518518518</v>
      </c>
      <c r="F108" s="25">
        <v>0.01568287037037037</v>
      </c>
      <c r="G108" s="25">
        <v>0.02349537037037037</v>
      </c>
      <c r="H108" s="25">
        <v>0.03140046296296296</v>
      </c>
      <c r="I108" s="25">
        <v>0.03984953703703704</v>
      </c>
      <c r="J108" s="25">
        <v>0.04866898148148149</v>
      </c>
      <c r="K108" s="25"/>
      <c r="L108" s="25"/>
      <c r="N108" s="26">
        <v>6</v>
      </c>
    </row>
    <row r="109" spans="1:12" s="26" customFormat="1" ht="12.75">
      <c r="A109" s="69"/>
      <c r="B109" s="60"/>
      <c r="C109" s="62"/>
      <c r="D109" s="62"/>
      <c r="E109" s="25"/>
      <c r="F109" s="25">
        <f>F108-E108</f>
        <v>0.007789351851851853</v>
      </c>
      <c r="G109" s="25">
        <f>G108-F108</f>
        <v>0.0078125</v>
      </c>
      <c r="H109" s="25">
        <f>H108-G108</f>
        <v>0.007905092592592592</v>
      </c>
      <c r="I109" s="25">
        <f>I108-H108</f>
        <v>0.008449074074074074</v>
      </c>
      <c r="J109" s="25">
        <f>J108-I108</f>
        <v>0.00881944444444445</v>
      </c>
      <c r="K109" s="25"/>
      <c r="L109" s="25"/>
    </row>
    <row r="110" spans="1:14" s="26" customFormat="1" ht="12.75">
      <c r="A110" s="68" t="s">
        <v>151</v>
      </c>
      <c r="B110" s="59" t="s">
        <v>97</v>
      </c>
      <c r="C110" s="61">
        <v>1978</v>
      </c>
      <c r="D110" s="61" t="s">
        <v>5</v>
      </c>
      <c r="E110" s="25">
        <v>0.007418981481481481</v>
      </c>
      <c r="F110" s="25">
        <v>0.01545138888888889</v>
      </c>
      <c r="G110" s="25">
        <v>0.023668981481481485</v>
      </c>
      <c r="H110" s="25">
        <v>0.03197916666666666</v>
      </c>
      <c r="I110" s="25">
        <v>0.04047453703703704</v>
      </c>
      <c r="J110" s="25">
        <v>0.049247685185185186</v>
      </c>
      <c r="K110" s="25"/>
      <c r="L110" s="25"/>
      <c r="M110" s="36">
        <v>3</v>
      </c>
      <c r="N110" s="26">
        <v>6</v>
      </c>
    </row>
    <row r="111" spans="1:12" s="26" customFormat="1" ht="12.75">
      <c r="A111" s="69"/>
      <c r="B111" s="60"/>
      <c r="C111" s="62"/>
      <c r="D111" s="62"/>
      <c r="E111" s="25"/>
      <c r="F111" s="25">
        <f>F110-E110</f>
        <v>0.008032407407407408</v>
      </c>
      <c r="G111" s="25">
        <f>G110-F110</f>
        <v>0.008217592592592596</v>
      </c>
      <c r="H111" s="25">
        <f>H110-G110</f>
        <v>0.008310185185185177</v>
      </c>
      <c r="I111" s="25">
        <f>I110-H110</f>
        <v>0.008495370370370375</v>
      </c>
      <c r="J111" s="25">
        <f>J110-I110</f>
        <v>0.008773148148148148</v>
      </c>
      <c r="K111" s="25"/>
      <c r="L111" s="25"/>
    </row>
    <row r="112" spans="1:14" s="26" customFormat="1" ht="12.75">
      <c r="A112" s="61">
        <v>12</v>
      </c>
      <c r="B112" s="59" t="s">
        <v>153</v>
      </c>
      <c r="C112" s="61">
        <v>1978</v>
      </c>
      <c r="D112" s="61" t="s">
        <v>152</v>
      </c>
      <c r="E112" s="25">
        <v>0.008923611111111111</v>
      </c>
      <c r="F112" s="25">
        <v>0.017719907407407406</v>
      </c>
      <c r="G112" s="25">
        <v>0.027199074074074073</v>
      </c>
      <c r="H112" s="25">
        <v>0.037939814814814815</v>
      </c>
      <c r="I112" s="25"/>
      <c r="J112" s="25"/>
      <c r="K112" s="25"/>
      <c r="L112" s="25"/>
      <c r="N112" s="26">
        <v>4</v>
      </c>
    </row>
    <row r="113" spans="1:12" s="26" customFormat="1" ht="12.75">
      <c r="A113" s="62"/>
      <c r="B113" s="60"/>
      <c r="C113" s="62"/>
      <c r="D113" s="62"/>
      <c r="E113" s="25"/>
      <c r="F113" s="25">
        <f>F112-E112</f>
        <v>0.008796296296296295</v>
      </c>
      <c r="G113" s="25">
        <f>G112-F112</f>
        <v>0.009479166666666667</v>
      </c>
      <c r="H113" s="25">
        <f>H112-G112</f>
        <v>0.010740740740740742</v>
      </c>
      <c r="I113" s="25"/>
      <c r="J113" s="25"/>
      <c r="K113" s="25"/>
      <c r="L113" s="25"/>
    </row>
    <row r="114" spans="1:14" s="26" customFormat="1" ht="12.75">
      <c r="A114" s="61">
        <v>13</v>
      </c>
      <c r="B114" s="59" t="s">
        <v>154</v>
      </c>
      <c r="C114" s="61">
        <v>1986</v>
      </c>
      <c r="D114" s="61" t="s">
        <v>133</v>
      </c>
      <c r="E114" s="25">
        <v>0.013518518518518518</v>
      </c>
      <c r="F114" s="25"/>
      <c r="G114" s="25"/>
      <c r="H114" s="25"/>
      <c r="I114" s="25"/>
      <c r="J114" s="25"/>
      <c r="K114" s="25"/>
      <c r="L114" s="25"/>
      <c r="N114" s="26">
        <v>1</v>
      </c>
    </row>
    <row r="115" spans="1:12" s="26" customFormat="1" ht="12.75">
      <c r="A115" s="62"/>
      <c r="B115" s="60"/>
      <c r="C115" s="62"/>
      <c r="D115" s="62"/>
      <c r="E115" s="25"/>
      <c r="F115" s="25"/>
      <c r="G115" s="25"/>
      <c r="H115" s="25"/>
      <c r="I115" s="25"/>
      <c r="J115" s="25"/>
      <c r="K115" s="25"/>
      <c r="L115" s="25"/>
    </row>
    <row r="116" spans="1:12" s="26" customFormat="1" ht="12.75">
      <c r="A116" s="12" t="s">
        <v>127</v>
      </c>
      <c r="B116" s="11"/>
      <c r="C116" s="11"/>
      <c r="D116" s="12"/>
      <c r="E116" s="25"/>
      <c r="F116" s="25"/>
      <c r="G116" s="25"/>
      <c r="H116" s="25"/>
      <c r="I116" s="25"/>
      <c r="J116" s="25"/>
      <c r="K116" s="25"/>
      <c r="L116" s="25"/>
    </row>
    <row r="117" spans="1:14" s="26" customFormat="1" ht="12.75">
      <c r="A117" s="61">
        <v>1</v>
      </c>
      <c r="B117" s="59" t="s">
        <v>101</v>
      </c>
      <c r="C117" s="61">
        <v>1975</v>
      </c>
      <c r="D117" s="61" t="s">
        <v>156</v>
      </c>
      <c r="E117" s="25">
        <v>0.006018518518518518</v>
      </c>
      <c r="F117" s="25">
        <v>0.012175925925925929</v>
      </c>
      <c r="G117" s="25">
        <v>0.018391203703703705</v>
      </c>
      <c r="H117" s="25">
        <v>0.02462962962962963</v>
      </c>
      <c r="I117" s="25">
        <v>0.030925925925925926</v>
      </c>
      <c r="J117" s="25">
        <v>0.03722222222222222</v>
      </c>
      <c r="K117" s="25">
        <v>0.04351851851851852</v>
      </c>
      <c r="L117" s="25"/>
      <c r="N117" s="26">
        <v>7</v>
      </c>
    </row>
    <row r="118" spans="1:12" s="26" customFormat="1" ht="12.75">
      <c r="A118" s="62"/>
      <c r="B118" s="60"/>
      <c r="C118" s="62"/>
      <c r="D118" s="62"/>
      <c r="E118" s="25"/>
      <c r="F118" s="25">
        <f aca="true" t="shared" si="3" ref="F118:K118">F117-E117</f>
        <v>0.006157407407407411</v>
      </c>
      <c r="G118" s="25">
        <f t="shared" si="3"/>
        <v>0.006215277777777776</v>
      </c>
      <c r="H118" s="25">
        <f t="shared" si="3"/>
        <v>0.006238425925925925</v>
      </c>
      <c r="I118" s="25">
        <f t="shared" si="3"/>
        <v>0.006296296296296296</v>
      </c>
      <c r="J118" s="25">
        <f t="shared" si="3"/>
        <v>0.006296296296296293</v>
      </c>
      <c r="K118" s="25">
        <f t="shared" si="3"/>
        <v>0.0062962962962963</v>
      </c>
      <c r="L118" s="25"/>
    </row>
    <row r="119" spans="1:14" s="26" customFormat="1" ht="12.75">
      <c r="A119" s="61">
        <v>2</v>
      </c>
      <c r="B119" s="59" t="s">
        <v>155</v>
      </c>
      <c r="C119" s="61">
        <v>1977</v>
      </c>
      <c r="D119" s="61" t="s">
        <v>120</v>
      </c>
      <c r="E119" s="25">
        <v>0.005590277777777778</v>
      </c>
      <c r="F119" s="25">
        <v>0.012152777777777778</v>
      </c>
      <c r="G119" s="25">
        <v>0.018391203703703705</v>
      </c>
      <c r="H119" s="25">
        <v>0.02476851851851852</v>
      </c>
      <c r="I119" s="25">
        <v>0.03116898148148148</v>
      </c>
      <c r="J119" s="25">
        <v>0.03753472222222222</v>
      </c>
      <c r="K119" s="25">
        <v>0.04412037037037037</v>
      </c>
      <c r="L119" s="25"/>
      <c r="N119" s="26">
        <v>7</v>
      </c>
    </row>
    <row r="120" spans="1:12" s="26" customFormat="1" ht="12.75">
      <c r="A120" s="62"/>
      <c r="B120" s="60"/>
      <c r="C120" s="62"/>
      <c r="D120" s="62"/>
      <c r="E120" s="25"/>
      <c r="F120" s="25">
        <f aca="true" t="shared" si="4" ref="F120:K120">F119-E119</f>
        <v>0.0065625</v>
      </c>
      <c r="G120" s="25">
        <f t="shared" si="4"/>
        <v>0.006238425925925927</v>
      </c>
      <c r="H120" s="25">
        <f t="shared" si="4"/>
        <v>0.006377314814814815</v>
      </c>
      <c r="I120" s="25">
        <f t="shared" si="4"/>
        <v>0.006400462962962962</v>
      </c>
      <c r="J120" s="25">
        <f t="shared" si="4"/>
        <v>0.006365740740740738</v>
      </c>
      <c r="K120" s="25">
        <f t="shared" si="4"/>
        <v>0.006585648148148153</v>
      </c>
      <c r="L120" s="25"/>
    </row>
    <row r="121" spans="1:14" s="26" customFormat="1" ht="12.75">
      <c r="A121" s="61">
        <v>3</v>
      </c>
      <c r="B121" s="59" t="s">
        <v>0</v>
      </c>
      <c r="C121" s="61">
        <v>1968</v>
      </c>
      <c r="D121" s="61" t="s">
        <v>2</v>
      </c>
      <c r="E121" s="25">
        <v>0.0069560185185185185</v>
      </c>
      <c r="F121" s="25">
        <v>0.013969907407407408</v>
      </c>
      <c r="G121" s="25">
        <v>0.021215277777777777</v>
      </c>
      <c r="H121" s="25">
        <v>0.028611111111111115</v>
      </c>
      <c r="I121" s="25">
        <v>0.036041666666666666</v>
      </c>
      <c r="J121" s="25">
        <v>0.043599537037037034</v>
      </c>
      <c r="K121" s="25"/>
      <c r="L121" s="25"/>
      <c r="M121" s="36">
        <v>1</v>
      </c>
      <c r="N121" s="26">
        <v>6</v>
      </c>
    </row>
    <row r="122" spans="1:12" s="26" customFormat="1" ht="12.75">
      <c r="A122" s="62"/>
      <c r="B122" s="60"/>
      <c r="C122" s="62"/>
      <c r="D122" s="62"/>
      <c r="E122" s="25"/>
      <c r="F122" s="25">
        <f>F121-E121</f>
        <v>0.00701388888888889</v>
      </c>
      <c r="G122" s="25">
        <f>G121-F121</f>
        <v>0.007245370370370369</v>
      </c>
      <c r="H122" s="25">
        <f>H121-G121</f>
        <v>0.007395833333333338</v>
      </c>
      <c r="I122" s="25">
        <f>I121-H121</f>
        <v>0.007430555555555551</v>
      </c>
      <c r="J122" s="25">
        <f>J121-I121</f>
        <v>0.007557870370370368</v>
      </c>
      <c r="K122" s="25"/>
      <c r="L122" s="25"/>
    </row>
    <row r="123" spans="1:14" s="26" customFormat="1" ht="12.75">
      <c r="A123" s="61">
        <v>4</v>
      </c>
      <c r="B123" s="59" t="s">
        <v>102</v>
      </c>
      <c r="C123" s="61">
        <v>1974</v>
      </c>
      <c r="D123" s="61" t="s">
        <v>120</v>
      </c>
      <c r="E123" s="25">
        <v>0.007037037037037037</v>
      </c>
      <c r="F123" s="25">
        <v>0.014178240740740741</v>
      </c>
      <c r="G123" s="25">
        <v>0.021550925925925928</v>
      </c>
      <c r="H123" s="25">
        <v>0.028935185185185185</v>
      </c>
      <c r="I123" s="25">
        <v>0.03648148148148148</v>
      </c>
      <c r="J123" s="25">
        <v>0.04380787037037037</v>
      </c>
      <c r="K123" s="25"/>
      <c r="L123" s="25"/>
      <c r="N123" s="26">
        <v>6</v>
      </c>
    </row>
    <row r="124" spans="1:12" s="26" customFormat="1" ht="12.75">
      <c r="A124" s="62"/>
      <c r="B124" s="60"/>
      <c r="C124" s="62"/>
      <c r="D124" s="62"/>
      <c r="E124" s="25"/>
      <c r="F124" s="25">
        <f>F123-E123</f>
        <v>0.007141203703703704</v>
      </c>
      <c r="G124" s="25">
        <f>G123-F123</f>
        <v>0.007372685185185187</v>
      </c>
      <c r="H124" s="25">
        <f>H123-G123</f>
        <v>0.007384259259259257</v>
      </c>
      <c r="I124" s="25">
        <f>I123-H123</f>
        <v>0.0075462962962962975</v>
      </c>
      <c r="J124" s="25">
        <f>J123-I123</f>
        <v>0.007326388888888889</v>
      </c>
      <c r="K124" s="25"/>
      <c r="L124" s="25"/>
    </row>
    <row r="125" spans="1:14" s="26" customFormat="1" ht="12.75">
      <c r="A125" s="61">
        <v>5</v>
      </c>
      <c r="B125" s="59" t="s">
        <v>157</v>
      </c>
      <c r="C125" s="61">
        <v>1976</v>
      </c>
      <c r="D125" s="61" t="s">
        <v>156</v>
      </c>
      <c r="E125" s="25">
        <v>0.007662037037037037</v>
      </c>
      <c r="F125" s="25">
        <v>0.016863425925925928</v>
      </c>
      <c r="G125" s="25">
        <v>0.02488425925925926</v>
      </c>
      <c r="H125" s="25">
        <v>0.03298611111111111</v>
      </c>
      <c r="I125" s="25">
        <v>0.04090277777777778</v>
      </c>
      <c r="J125" s="25">
        <v>0.04918981481481482</v>
      </c>
      <c r="K125" s="25"/>
      <c r="L125" s="25"/>
      <c r="N125" s="26">
        <v>6</v>
      </c>
    </row>
    <row r="126" spans="1:12" s="26" customFormat="1" ht="12.75">
      <c r="A126" s="62"/>
      <c r="B126" s="60"/>
      <c r="C126" s="62"/>
      <c r="D126" s="62"/>
      <c r="E126" s="25"/>
      <c r="F126" s="25">
        <f>F125-E125</f>
        <v>0.009201388888888891</v>
      </c>
      <c r="G126" s="25">
        <f>G125-F125</f>
        <v>0.008020833333333331</v>
      </c>
      <c r="H126" s="25">
        <f>H125-G125</f>
        <v>0.008101851851851853</v>
      </c>
      <c r="I126" s="25">
        <f>I125-H125</f>
        <v>0.007916666666666669</v>
      </c>
      <c r="J126" s="25">
        <f>J125-I125</f>
        <v>0.008287037037037037</v>
      </c>
      <c r="K126" s="25"/>
      <c r="L126" s="25"/>
    </row>
    <row r="127" spans="1:14" s="26" customFormat="1" ht="12.75">
      <c r="A127" s="61">
        <v>6</v>
      </c>
      <c r="B127" s="59" t="s">
        <v>158</v>
      </c>
      <c r="C127" s="61">
        <v>1974</v>
      </c>
      <c r="D127" s="61" t="s">
        <v>17</v>
      </c>
      <c r="E127" s="25">
        <v>0.0072106481481481475</v>
      </c>
      <c r="F127" s="25">
        <v>0.014606481481481482</v>
      </c>
      <c r="G127" s="25">
        <v>0.021921296296296296</v>
      </c>
      <c r="H127" s="25">
        <v>0.029212962962962965</v>
      </c>
      <c r="I127" s="25">
        <v>0.03597222222222222</v>
      </c>
      <c r="J127" s="25"/>
      <c r="K127" s="25"/>
      <c r="L127" s="25"/>
      <c r="M127" s="36">
        <v>2</v>
      </c>
      <c r="N127" s="26">
        <v>5</v>
      </c>
    </row>
    <row r="128" spans="1:12" s="26" customFormat="1" ht="12.75">
      <c r="A128" s="62"/>
      <c r="B128" s="60"/>
      <c r="C128" s="62"/>
      <c r="D128" s="62"/>
      <c r="E128" s="25"/>
      <c r="F128" s="25">
        <f>F127-E127</f>
        <v>0.007395833333333335</v>
      </c>
      <c r="G128" s="25">
        <f>G127-F127</f>
        <v>0.007314814814814814</v>
      </c>
      <c r="H128" s="25">
        <f>H127-G127</f>
        <v>0.0072916666666666685</v>
      </c>
      <c r="I128" s="25">
        <f>I127-H127</f>
        <v>0.006759259259259253</v>
      </c>
      <c r="J128" s="25"/>
      <c r="K128" s="25"/>
      <c r="L128" s="25"/>
    </row>
    <row r="129" spans="1:12" s="26" customFormat="1" ht="12.75">
      <c r="A129" s="12" t="s">
        <v>129</v>
      </c>
      <c r="B129" s="11"/>
      <c r="C129" s="11"/>
      <c r="D129" s="12"/>
      <c r="E129" s="25"/>
      <c r="F129" s="25"/>
      <c r="G129" s="25"/>
      <c r="H129" s="25"/>
      <c r="I129" s="25"/>
      <c r="J129" s="25"/>
      <c r="K129" s="25"/>
      <c r="L129" s="25"/>
    </row>
    <row r="130" spans="1:14" s="26" customFormat="1" ht="12.75">
      <c r="A130" s="61">
        <v>1</v>
      </c>
      <c r="B130" s="59" t="s">
        <v>11</v>
      </c>
      <c r="C130" s="61">
        <v>1964</v>
      </c>
      <c r="D130" s="61" t="s">
        <v>120</v>
      </c>
      <c r="E130" s="25">
        <v>0.007118055555555555</v>
      </c>
      <c r="F130" s="25">
        <v>0.014201388888888888</v>
      </c>
      <c r="G130" s="25">
        <v>0.02164351851851852</v>
      </c>
      <c r="H130" s="25">
        <v>0.029120370370370366</v>
      </c>
      <c r="I130" s="25">
        <v>0.036944444444444446</v>
      </c>
      <c r="J130" s="25">
        <v>0.04462962962962963</v>
      </c>
      <c r="K130" s="25"/>
      <c r="L130" s="25"/>
      <c r="N130" s="26">
        <v>6</v>
      </c>
    </row>
    <row r="131" spans="1:12" s="26" customFormat="1" ht="12.75">
      <c r="A131" s="62"/>
      <c r="B131" s="60"/>
      <c r="C131" s="62"/>
      <c r="D131" s="62"/>
      <c r="E131" s="25"/>
      <c r="F131" s="25">
        <f>F130-E130</f>
        <v>0.007083333333333333</v>
      </c>
      <c r="G131" s="25">
        <f>G130-F130</f>
        <v>0.007442129629629632</v>
      </c>
      <c r="H131" s="25">
        <f>H130-G130</f>
        <v>0.007476851851851846</v>
      </c>
      <c r="I131" s="25">
        <f>I130-H130</f>
        <v>0.00782407407407408</v>
      </c>
      <c r="J131" s="25">
        <f>J130-I130</f>
        <v>0.007685185185185184</v>
      </c>
      <c r="K131" s="25"/>
      <c r="L131" s="25"/>
    </row>
    <row r="132" spans="1:14" s="26" customFormat="1" ht="12.75">
      <c r="A132" s="61">
        <v>2</v>
      </c>
      <c r="B132" s="59" t="s">
        <v>81</v>
      </c>
      <c r="C132" s="61">
        <v>1962</v>
      </c>
      <c r="D132" s="61" t="s">
        <v>120</v>
      </c>
      <c r="E132" s="25">
        <v>0.007592592592592593</v>
      </c>
      <c r="F132" s="25">
        <v>0.01525462962962963</v>
      </c>
      <c r="G132" s="25">
        <v>0.022951388888888886</v>
      </c>
      <c r="H132" s="25">
        <v>0.030659722222222224</v>
      </c>
      <c r="I132" s="25">
        <v>0.03806712962962963</v>
      </c>
      <c r="J132" s="25">
        <v>0.04622685185185185</v>
      </c>
      <c r="K132" s="25"/>
      <c r="L132" s="25"/>
      <c r="N132" s="26">
        <v>6</v>
      </c>
    </row>
    <row r="133" spans="1:12" s="26" customFormat="1" ht="12.75">
      <c r="A133" s="62"/>
      <c r="B133" s="60"/>
      <c r="C133" s="62"/>
      <c r="D133" s="62"/>
      <c r="E133" s="25"/>
      <c r="F133" s="25">
        <f>F132-E132</f>
        <v>0.0076620370370370375</v>
      </c>
      <c r="G133" s="25">
        <f>G132-F132</f>
        <v>0.007696759259259256</v>
      </c>
      <c r="H133" s="25">
        <f>H132-G132</f>
        <v>0.007708333333333338</v>
      </c>
      <c r="I133" s="25">
        <f>I132-H132</f>
        <v>0.007407407407407408</v>
      </c>
      <c r="J133" s="25">
        <f>J132-I132</f>
        <v>0.008159722222222221</v>
      </c>
      <c r="K133" s="25"/>
      <c r="L133" s="25"/>
    </row>
    <row r="134" spans="1:14" s="26" customFormat="1" ht="12.75">
      <c r="A134" s="61">
        <v>3</v>
      </c>
      <c r="B134" s="59" t="s">
        <v>160</v>
      </c>
      <c r="C134" s="61">
        <v>1967</v>
      </c>
      <c r="D134" s="61" t="s">
        <v>2</v>
      </c>
      <c r="E134" s="25">
        <v>0.0084375</v>
      </c>
      <c r="F134" s="25">
        <v>0.01709490740740741</v>
      </c>
      <c r="G134" s="25">
        <v>0.026064814814814815</v>
      </c>
      <c r="H134" s="25">
        <v>0.034722222222222224</v>
      </c>
      <c r="I134" s="25">
        <v>0.04424768518518518</v>
      </c>
      <c r="J134" s="25"/>
      <c r="K134" s="25"/>
      <c r="L134" s="25"/>
      <c r="M134" s="36">
        <v>1</v>
      </c>
      <c r="N134" s="26">
        <v>5</v>
      </c>
    </row>
    <row r="135" spans="1:12" s="26" customFormat="1" ht="12.75">
      <c r="A135" s="62"/>
      <c r="B135" s="60"/>
      <c r="C135" s="62"/>
      <c r="D135" s="62"/>
      <c r="E135" s="25"/>
      <c r="F135" s="25">
        <f>F134-E134</f>
        <v>0.008657407407407409</v>
      </c>
      <c r="G135" s="25">
        <f>G134-F134</f>
        <v>0.008969907407407406</v>
      </c>
      <c r="H135" s="25">
        <f>H134-G134</f>
        <v>0.008657407407407409</v>
      </c>
      <c r="I135" s="25">
        <f>I134-H134</f>
        <v>0.009525462962962958</v>
      </c>
      <c r="J135" s="25"/>
      <c r="K135" s="25"/>
      <c r="L135" s="25"/>
    </row>
    <row r="136" spans="1:14" s="26" customFormat="1" ht="12.75">
      <c r="A136" s="61">
        <v>4</v>
      </c>
      <c r="B136" s="59" t="s">
        <v>159</v>
      </c>
      <c r="C136" s="61">
        <v>1964</v>
      </c>
      <c r="D136" s="61" t="s">
        <v>89</v>
      </c>
      <c r="E136" s="25">
        <v>0.009375</v>
      </c>
      <c r="F136" s="25">
        <v>0.019050925925925926</v>
      </c>
      <c r="G136" s="25">
        <v>0.029108796296296296</v>
      </c>
      <c r="H136" s="25">
        <v>0.03954861111111111</v>
      </c>
      <c r="I136" s="25">
        <v>0.05243055555555556</v>
      </c>
      <c r="J136" s="25"/>
      <c r="K136" s="25"/>
      <c r="L136" s="25"/>
      <c r="M136" s="36">
        <v>2</v>
      </c>
      <c r="N136" s="26">
        <v>5</v>
      </c>
    </row>
    <row r="137" spans="1:12" s="26" customFormat="1" ht="12.75">
      <c r="A137" s="62"/>
      <c r="B137" s="60"/>
      <c r="C137" s="62"/>
      <c r="D137" s="62"/>
      <c r="E137" s="25"/>
      <c r="F137" s="25">
        <f>F136-E136</f>
        <v>0.009675925925925926</v>
      </c>
      <c r="G137" s="25">
        <f>G136-F136</f>
        <v>0.01005787037037037</v>
      </c>
      <c r="H137" s="25">
        <f>H136-G136</f>
        <v>0.010439814814814815</v>
      </c>
      <c r="I137" s="25">
        <f>I136-H136</f>
        <v>0.012881944444444446</v>
      </c>
      <c r="J137" s="25"/>
      <c r="K137" s="25"/>
      <c r="L137" s="25"/>
    </row>
    <row r="138" spans="1:14" s="26" customFormat="1" ht="12.75">
      <c r="A138" s="61">
        <v>5</v>
      </c>
      <c r="B138" s="59" t="s">
        <v>103</v>
      </c>
      <c r="C138" s="61">
        <v>1960</v>
      </c>
      <c r="D138" s="61" t="s">
        <v>120</v>
      </c>
      <c r="E138" s="25">
        <v>0.01806712962962963</v>
      </c>
      <c r="F138" s="25">
        <v>0.03871527777777778</v>
      </c>
      <c r="G138" s="25"/>
      <c r="H138" s="25"/>
      <c r="I138" s="25"/>
      <c r="J138" s="25"/>
      <c r="K138" s="25"/>
      <c r="L138" s="25"/>
      <c r="N138" s="26">
        <v>2</v>
      </c>
    </row>
    <row r="139" spans="1:12" s="26" customFormat="1" ht="12.75">
      <c r="A139" s="62"/>
      <c r="B139" s="60"/>
      <c r="C139" s="62"/>
      <c r="D139" s="62"/>
      <c r="E139" s="25"/>
      <c r="F139" s="25">
        <f>F138-E138</f>
        <v>0.020648148148148148</v>
      </c>
      <c r="G139" s="25"/>
      <c r="H139" s="25"/>
      <c r="I139" s="25"/>
      <c r="J139" s="25"/>
      <c r="K139" s="25"/>
      <c r="L139" s="25"/>
    </row>
    <row r="140" spans="1:12" s="26" customFormat="1" ht="12.75">
      <c r="A140" s="12" t="s">
        <v>161</v>
      </c>
      <c r="B140" s="11"/>
      <c r="C140" s="11"/>
      <c r="D140" s="12"/>
      <c r="E140" s="25"/>
      <c r="F140" s="25"/>
      <c r="G140" s="25"/>
      <c r="H140" s="25"/>
      <c r="I140" s="25"/>
      <c r="J140" s="25"/>
      <c r="K140" s="25"/>
      <c r="L140" s="25"/>
    </row>
    <row r="141" spans="1:14" s="26" customFormat="1" ht="12.75">
      <c r="A141" s="61">
        <v>1</v>
      </c>
      <c r="B141" s="59" t="s">
        <v>3</v>
      </c>
      <c r="C141" s="61">
        <v>1951</v>
      </c>
      <c r="D141" s="61" t="s">
        <v>4</v>
      </c>
      <c r="E141" s="25">
        <v>0.007870370370370371</v>
      </c>
      <c r="F141" s="25">
        <v>0.01568287037037037</v>
      </c>
      <c r="G141" s="25">
        <v>0.023402777777777783</v>
      </c>
      <c r="H141" s="25">
        <v>0.03158564814814815</v>
      </c>
      <c r="I141" s="25">
        <v>0.03975694444444445</v>
      </c>
      <c r="J141" s="25">
        <v>0.04790509259259259</v>
      </c>
      <c r="K141" s="25"/>
      <c r="L141" s="25"/>
      <c r="M141" s="36">
        <v>1</v>
      </c>
      <c r="N141" s="26">
        <v>5</v>
      </c>
    </row>
    <row r="142" spans="1:12" s="26" customFormat="1" ht="12.75">
      <c r="A142" s="62"/>
      <c r="B142" s="60"/>
      <c r="C142" s="62"/>
      <c r="D142" s="62"/>
      <c r="E142" s="25"/>
      <c r="F142" s="25">
        <f>F141-E141</f>
        <v>0.0078125</v>
      </c>
      <c r="G142" s="25">
        <f>G141-F141</f>
        <v>0.0077199074074074114</v>
      </c>
      <c r="H142" s="25">
        <f>H141-G141</f>
        <v>0.008182870370370365</v>
      </c>
      <c r="I142" s="25">
        <f>I141-H141</f>
        <v>0.008171296296296301</v>
      </c>
      <c r="J142" s="25">
        <f>J141-I141</f>
        <v>0.00814814814814814</v>
      </c>
      <c r="K142" s="25"/>
      <c r="L142" s="25"/>
    </row>
    <row r="143" spans="1:14" s="26" customFormat="1" ht="12.75">
      <c r="A143" s="61">
        <v>2</v>
      </c>
      <c r="B143" s="59" t="s">
        <v>21</v>
      </c>
      <c r="C143" s="61">
        <v>1948</v>
      </c>
      <c r="D143" s="61" t="s">
        <v>1</v>
      </c>
      <c r="E143" s="25">
        <v>0.012870370370370372</v>
      </c>
      <c r="F143" s="25">
        <v>0.02369212962962963</v>
      </c>
      <c r="G143" s="25">
        <v>0.03546296296296297</v>
      </c>
      <c r="H143" s="25">
        <v>0.047442129629629626</v>
      </c>
      <c r="I143" s="25"/>
      <c r="J143" s="25"/>
      <c r="K143" s="25"/>
      <c r="L143" s="25"/>
      <c r="N143" s="26">
        <v>4</v>
      </c>
    </row>
    <row r="144" spans="1:12" s="26" customFormat="1" ht="12.75">
      <c r="A144" s="62"/>
      <c r="B144" s="60"/>
      <c r="C144" s="62"/>
      <c r="D144" s="62"/>
      <c r="E144" s="25"/>
      <c r="F144" s="25">
        <f>F143-E143</f>
        <v>0.010821759259259257</v>
      </c>
      <c r="G144" s="25">
        <f>G143-F143</f>
        <v>0.011770833333333338</v>
      </c>
      <c r="H144" s="25">
        <f>H143-G143</f>
        <v>0.011979166666666659</v>
      </c>
      <c r="I144" s="25"/>
      <c r="J144" s="25"/>
      <c r="K144" s="25"/>
      <c r="L144" s="25"/>
    </row>
    <row r="145" spans="1:12" s="26" customFormat="1" ht="12.75">
      <c r="A145" s="31"/>
      <c r="B145" s="30"/>
      <c r="C145" s="31"/>
      <c r="D145" s="31"/>
      <c r="E145" s="32"/>
      <c r="F145" s="32"/>
      <c r="G145" s="32"/>
      <c r="H145" s="32"/>
      <c r="I145" s="32"/>
      <c r="J145" s="32"/>
      <c r="K145" s="32"/>
      <c r="L145" s="32"/>
    </row>
    <row r="146" spans="1:12" s="26" customFormat="1" ht="12.75">
      <c r="A146" s="67" t="s">
        <v>164</v>
      </c>
      <c r="B146" s="67"/>
      <c r="C146" s="67"/>
      <c r="D146" s="30" t="s">
        <v>166</v>
      </c>
      <c r="E146" s="32"/>
      <c r="F146" s="32"/>
      <c r="G146" s="33"/>
      <c r="H146" s="32"/>
      <c r="I146" s="32"/>
      <c r="J146" s="32"/>
      <c r="K146" s="32"/>
      <c r="L146" s="32"/>
    </row>
    <row r="147" spans="1:12" ht="12.75">
      <c r="A147" s="49"/>
      <c r="B147" s="30"/>
      <c r="C147" s="30"/>
      <c r="D147" s="49"/>
      <c r="E147" s="32"/>
      <c r="F147" s="32"/>
      <c r="G147" s="32"/>
      <c r="H147" s="32"/>
      <c r="I147" s="32"/>
      <c r="J147" s="32"/>
      <c r="K147" s="32"/>
      <c r="L147" s="32"/>
    </row>
    <row r="148" spans="1:12" ht="12.75">
      <c r="A148" s="50"/>
      <c r="B148" s="84" t="s">
        <v>43</v>
      </c>
      <c r="C148" s="89"/>
      <c r="D148" s="85"/>
      <c r="E148" s="42"/>
      <c r="F148" s="51"/>
      <c r="G148" s="63" t="s">
        <v>44</v>
      </c>
      <c r="H148" s="64"/>
      <c r="I148" s="64"/>
      <c r="J148" s="65"/>
      <c r="K148" s="57"/>
      <c r="L148" s="26"/>
    </row>
    <row r="149" spans="1:12" ht="12.75">
      <c r="A149" s="50"/>
      <c r="B149" s="52" t="s">
        <v>41</v>
      </c>
      <c r="C149" s="12" t="s">
        <v>31</v>
      </c>
      <c r="D149" s="25" t="s">
        <v>42</v>
      </c>
      <c r="E149" s="51"/>
      <c r="F149" s="26"/>
      <c r="G149" s="84" t="s">
        <v>41</v>
      </c>
      <c r="H149" s="85"/>
      <c r="I149" s="54" t="s">
        <v>31</v>
      </c>
      <c r="J149" s="25" t="s">
        <v>42</v>
      </c>
      <c r="K149" s="26"/>
      <c r="L149" s="3"/>
    </row>
    <row r="150" spans="1:12" ht="12.75">
      <c r="A150" s="50"/>
      <c r="B150" s="27" t="s">
        <v>1</v>
      </c>
      <c r="C150" s="52">
        <f>N10+N12+N19+N22+N24+N26+N29+N33+N39+N46+N53+N56+N68+N71+N73+N77+N83+N90+N92+N94+N96+N98+N102+N106+N108+N112+N117+N119+N123+N125+N130+N132+N138+N143</f>
        <v>180</v>
      </c>
      <c r="D150" s="43">
        <v>1</v>
      </c>
      <c r="E150" s="51"/>
      <c r="F150" s="26"/>
      <c r="G150" s="86" t="s">
        <v>7</v>
      </c>
      <c r="H150" s="87"/>
      <c r="I150" s="55">
        <f>N8+N14+N16+N43+N48+N50+N63</f>
        <v>12</v>
      </c>
      <c r="J150" s="53" t="s">
        <v>88</v>
      </c>
      <c r="K150" s="26"/>
      <c r="L150" s="3"/>
    </row>
    <row r="151" spans="1:12" ht="12.75">
      <c r="A151" s="50"/>
      <c r="B151" s="27" t="s">
        <v>105</v>
      </c>
      <c r="C151" s="52">
        <f>N8+N14+N16+N41+N43+N48+N50+N63+N100+N65+N114+N136+3</f>
        <v>29</v>
      </c>
      <c r="D151" s="43">
        <v>2</v>
      </c>
      <c r="E151" s="51"/>
      <c r="F151" s="26"/>
      <c r="G151" s="86" t="s">
        <v>87</v>
      </c>
      <c r="H151" s="87"/>
      <c r="I151" s="55">
        <f>N41+N100+N136</f>
        <v>12</v>
      </c>
      <c r="J151" s="53" t="s">
        <v>88</v>
      </c>
      <c r="K151" s="26"/>
      <c r="L151" s="3"/>
    </row>
    <row r="152" spans="1:12" ht="12.75">
      <c r="A152" s="50"/>
      <c r="B152" s="27" t="s">
        <v>47</v>
      </c>
      <c r="C152" s="52">
        <f>N35+N75+N79+N85</f>
        <v>21</v>
      </c>
      <c r="D152" s="43">
        <v>3</v>
      </c>
      <c r="E152" s="51"/>
      <c r="F152" s="26"/>
      <c r="G152" s="86" t="s">
        <v>20</v>
      </c>
      <c r="H152" s="87"/>
      <c r="I152" s="58">
        <v>3</v>
      </c>
      <c r="J152" s="53" t="s">
        <v>163</v>
      </c>
      <c r="K152" s="26"/>
      <c r="L152" s="3"/>
    </row>
    <row r="153" spans="1:12" ht="12.75">
      <c r="A153" s="50"/>
      <c r="B153" s="27" t="s">
        <v>2</v>
      </c>
      <c r="C153" s="52">
        <f>N37+N87+N121+N134</f>
        <v>20</v>
      </c>
      <c r="D153" s="43">
        <v>4</v>
      </c>
      <c r="E153" s="51"/>
      <c r="F153" s="26"/>
      <c r="G153" s="86" t="s">
        <v>168</v>
      </c>
      <c r="H153" s="87"/>
      <c r="I153" s="58">
        <f>N65+N114</f>
        <v>2</v>
      </c>
      <c r="J153" s="53" t="s">
        <v>167</v>
      </c>
      <c r="K153" s="26"/>
      <c r="L153" s="3"/>
    </row>
    <row r="154" spans="1:12" ht="12.75">
      <c r="A154" s="50"/>
      <c r="B154" s="27" t="s">
        <v>5</v>
      </c>
      <c r="C154" s="52">
        <f>N31+N110</f>
        <v>11</v>
      </c>
      <c r="D154" s="53" t="s">
        <v>162</v>
      </c>
      <c r="E154" s="51"/>
      <c r="F154" s="26"/>
      <c r="G154" s="88"/>
      <c r="H154" s="88"/>
      <c r="I154" s="48"/>
      <c r="J154" s="48"/>
      <c r="K154" s="56"/>
      <c r="L154" s="26"/>
    </row>
    <row r="155" spans="1:12" ht="12.75">
      <c r="A155" s="50"/>
      <c r="B155" s="27" t="s">
        <v>55</v>
      </c>
      <c r="C155" s="44">
        <f>N81+N104</f>
        <v>11</v>
      </c>
      <c r="D155" s="53" t="s">
        <v>162</v>
      </c>
      <c r="E155" s="51"/>
      <c r="F155" s="26"/>
      <c r="G155" s="26"/>
      <c r="H155" s="26"/>
      <c r="I155" s="26"/>
      <c r="J155" s="48"/>
      <c r="K155" s="56"/>
      <c r="L155" s="26"/>
    </row>
    <row r="156" spans="2:12" ht="12.75">
      <c r="B156" s="27" t="s">
        <v>4</v>
      </c>
      <c r="C156" s="44">
        <f>N141</f>
        <v>5</v>
      </c>
      <c r="D156" s="53" t="s">
        <v>98</v>
      </c>
      <c r="F156" s="26"/>
      <c r="G156" s="26"/>
      <c r="H156" s="26"/>
      <c r="I156" s="26"/>
      <c r="J156" s="26"/>
      <c r="K156" s="56"/>
      <c r="L156" s="26"/>
    </row>
    <row r="157" spans="2:12" ht="12.75">
      <c r="B157" s="27" t="s">
        <v>17</v>
      </c>
      <c r="C157" s="44">
        <f>N127</f>
        <v>5</v>
      </c>
      <c r="D157" s="53" t="s">
        <v>98</v>
      </c>
      <c r="F157" s="26"/>
      <c r="I157" s="34"/>
      <c r="J157" s="34"/>
      <c r="K157" s="56"/>
      <c r="L157" s="26"/>
    </row>
    <row r="158" spans="2:12" ht="12.75">
      <c r="B158" s="3"/>
      <c r="C158" s="3"/>
      <c r="D158" s="3"/>
      <c r="L158" s="3"/>
    </row>
    <row r="160" spans="2:4" ht="12.75">
      <c r="B160" s="17" t="s">
        <v>165</v>
      </c>
      <c r="C160" s="17"/>
      <c r="D160" s="17"/>
    </row>
    <row r="161" spans="2:4" ht="12.75">
      <c r="B161" s="74"/>
      <c r="C161" s="74"/>
      <c r="D161" s="74"/>
    </row>
  </sheetData>
  <sheetProtection/>
  <mergeCells count="258">
    <mergeCell ref="B46:B47"/>
    <mergeCell ref="B110:B111"/>
    <mergeCell ref="A3:J3"/>
    <mergeCell ref="A19:A20"/>
    <mergeCell ref="B19:B20"/>
    <mergeCell ref="C19:C20"/>
    <mergeCell ref="D19:D20"/>
    <mergeCell ref="A68:A69"/>
    <mergeCell ref="B68:B69"/>
    <mergeCell ref="C68:C69"/>
    <mergeCell ref="D68:D69"/>
    <mergeCell ref="D85:D86"/>
    <mergeCell ref="A87:A88"/>
    <mergeCell ref="B87:B88"/>
    <mergeCell ref="C87:C88"/>
    <mergeCell ref="D87:D88"/>
    <mergeCell ref="A112:A113"/>
    <mergeCell ref="B112:B113"/>
    <mergeCell ref="C112:C113"/>
    <mergeCell ref="D112:D113"/>
    <mergeCell ref="A110:A111"/>
    <mergeCell ref="A83:A84"/>
    <mergeCell ref="B83:B84"/>
    <mergeCell ref="C83:C84"/>
    <mergeCell ref="D83:D84"/>
    <mergeCell ref="G154:H154"/>
    <mergeCell ref="C110:C111"/>
    <mergeCell ref="D110:D111"/>
    <mergeCell ref="B148:D148"/>
    <mergeCell ref="A92:A93"/>
    <mergeCell ref="C85:C86"/>
    <mergeCell ref="C46:C47"/>
    <mergeCell ref="G149:H149"/>
    <mergeCell ref="G150:H150"/>
    <mergeCell ref="G151:H151"/>
    <mergeCell ref="G153:H153"/>
    <mergeCell ref="D46:D47"/>
    <mergeCell ref="G152:H152"/>
    <mergeCell ref="D92:D93"/>
    <mergeCell ref="D143:D144"/>
    <mergeCell ref="D81:D82"/>
    <mergeCell ref="A1:B1"/>
    <mergeCell ref="A39:A40"/>
    <mergeCell ref="B39:B40"/>
    <mergeCell ref="A10:A11"/>
    <mergeCell ref="A46:A47"/>
    <mergeCell ref="D41:D42"/>
    <mergeCell ref="D8:D9"/>
    <mergeCell ref="B4:H4"/>
    <mergeCell ref="A5:D6"/>
    <mergeCell ref="B14:B15"/>
    <mergeCell ref="A125:A126"/>
    <mergeCell ref="D136:D137"/>
    <mergeCell ref="A130:A131"/>
    <mergeCell ref="D130:D131"/>
    <mergeCell ref="B130:B131"/>
    <mergeCell ref="C130:C131"/>
    <mergeCell ref="D125:D126"/>
    <mergeCell ref="D132:D133"/>
    <mergeCell ref="D134:D135"/>
    <mergeCell ref="D141:D142"/>
    <mergeCell ref="D73:D74"/>
    <mergeCell ref="A79:A80"/>
    <mergeCell ref="A81:A82"/>
    <mergeCell ref="A114:A115"/>
    <mergeCell ref="B114:B115"/>
    <mergeCell ref="B79:B80"/>
    <mergeCell ref="D79:D80"/>
    <mergeCell ref="D138:D139"/>
    <mergeCell ref="B138:B139"/>
    <mergeCell ref="B161:D161"/>
    <mergeCell ref="B65:B66"/>
    <mergeCell ref="B75:B76"/>
    <mergeCell ref="D75:D76"/>
    <mergeCell ref="B77:B78"/>
    <mergeCell ref="B117:B118"/>
    <mergeCell ref="D117:D118"/>
    <mergeCell ref="C127:C128"/>
    <mergeCell ref="B92:B93"/>
    <mergeCell ref="D65:D66"/>
    <mergeCell ref="A60:A61"/>
    <mergeCell ref="B81:B82"/>
    <mergeCell ref="D63:D64"/>
    <mergeCell ref="C63:C64"/>
    <mergeCell ref="C81:C82"/>
    <mergeCell ref="D71:D72"/>
    <mergeCell ref="A8:A9"/>
    <mergeCell ref="B8:B9"/>
    <mergeCell ref="A141:A142"/>
    <mergeCell ref="B141:B142"/>
    <mergeCell ref="B136:B137"/>
    <mergeCell ref="A127:A128"/>
    <mergeCell ref="B127:B128"/>
    <mergeCell ref="B63:B64"/>
    <mergeCell ref="B60:D61"/>
    <mergeCell ref="A73:A74"/>
    <mergeCell ref="E60:L60"/>
    <mergeCell ref="A63:A64"/>
    <mergeCell ref="A65:A66"/>
    <mergeCell ref="A71:A72"/>
    <mergeCell ref="B90:B91"/>
    <mergeCell ref="D127:D128"/>
    <mergeCell ref="A94:A95"/>
    <mergeCell ref="B94:B95"/>
    <mergeCell ref="D94:D95"/>
    <mergeCell ref="C125:C126"/>
    <mergeCell ref="B143:B144"/>
    <mergeCell ref="A143:A144"/>
    <mergeCell ref="C141:C142"/>
    <mergeCell ref="A136:A137"/>
    <mergeCell ref="A138:A139"/>
    <mergeCell ref="C143:C144"/>
    <mergeCell ref="C136:C137"/>
    <mergeCell ref="C100:C101"/>
    <mergeCell ref="D10:D11"/>
    <mergeCell ref="A43:A44"/>
    <mergeCell ref="B43:B44"/>
    <mergeCell ref="D43:D44"/>
    <mergeCell ref="A14:A15"/>
    <mergeCell ref="A77:A78"/>
    <mergeCell ref="D77:D78"/>
    <mergeCell ref="A75:A76"/>
    <mergeCell ref="B73:B74"/>
    <mergeCell ref="D119:D120"/>
    <mergeCell ref="D31:D32"/>
    <mergeCell ref="C22:C23"/>
    <mergeCell ref="D100:D101"/>
    <mergeCell ref="B102:B103"/>
    <mergeCell ref="C102:C103"/>
    <mergeCell ref="D102:D103"/>
    <mergeCell ref="B104:B105"/>
    <mergeCell ref="D39:D40"/>
    <mergeCell ref="D90:D91"/>
    <mergeCell ref="D14:D15"/>
    <mergeCell ref="A31:A32"/>
    <mergeCell ref="B31:B32"/>
    <mergeCell ref="A90:A91"/>
    <mergeCell ref="C71:C72"/>
    <mergeCell ref="C73:C74"/>
    <mergeCell ref="C75:C76"/>
    <mergeCell ref="C77:C78"/>
    <mergeCell ref="C79:C80"/>
    <mergeCell ref="C90:C91"/>
    <mergeCell ref="A85:A86"/>
    <mergeCell ref="B85:B86"/>
    <mergeCell ref="C117:C118"/>
    <mergeCell ref="C119:C120"/>
    <mergeCell ref="B125:B126"/>
    <mergeCell ref="A96:A97"/>
    <mergeCell ref="B96:B97"/>
    <mergeCell ref="A117:A118"/>
    <mergeCell ref="A119:A120"/>
    <mergeCell ref="B119:B120"/>
    <mergeCell ref="A98:A99"/>
    <mergeCell ref="B98:B99"/>
    <mergeCell ref="D98:D99"/>
    <mergeCell ref="D114:D115"/>
    <mergeCell ref="C98:C99"/>
    <mergeCell ref="C108:C109"/>
    <mergeCell ref="C114:C115"/>
    <mergeCell ref="A108:A109"/>
    <mergeCell ref="B108:B109"/>
    <mergeCell ref="A100:A101"/>
    <mergeCell ref="D108:D109"/>
    <mergeCell ref="C138:C139"/>
    <mergeCell ref="B10:B11"/>
    <mergeCell ref="A22:A23"/>
    <mergeCell ref="B22:B23"/>
    <mergeCell ref="C92:C93"/>
    <mergeCell ref="C94:C95"/>
    <mergeCell ref="C96:C97"/>
    <mergeCell ref="A102:A103"/>
    <mergeCell ref="A104:A105"/>
    <mergeCell ref="B106:B107"/>
    <mergeCell ref="C106:C107"/>
    <mergeCell ref="D106:D107"/>
    <mergeCell ref="C29:C30"/>
    <mergeCell ref="C31:C32"/>
    <mergeCell ref="C39:C40"/>
    <mergeCell ref="D96:D97"/>
    <mergeCell ref="B71:B72"/>
    <mergeCell ref="C65:C66"/>
    <mergeCell ref="B100:B101"/>
    <mergeCell ref="A12:A13"/>
    <mergeCell ref="C14:C15"/>
    <mergeCell ref="B12:B13"/>
    <mergeCell ref="C12:C13"/>
    <mergeCell ref="D12:D13"/>
    <mergeCell ref="A121:A122"/>
    <mergeCell ref="B121:B122"/>
    <mergeCell ref="C121:C122"/>
    <mergeCell ref="D121:D122"/>
    <mergeCell ref="D33:D34"/>
    <mergeCell ref="B123:B124"/>
    <mergeCell ref="C123:C124"/>
    <mergeCell ref="D123:D124"/>
    <mergeCell ref="C48:C49"/>
    <mergeCell ref="A29:A30"/>
    <mergeCell ref="B29:B30"/>
    <mergeCell ref="D29:D30"/>
    <mergeCell ref="C104:C105"/>
    <mergeCell ref="D104:D105"/>
    <mergeCell ref="A106:A107"/>
    <mergeCell ref="A33:A34"/>
    <mergeCell ref="B33:B34"/>
    <mergeCell ref="C33:C34"/>
    <mergeCell ref="C43:C44"/>
    <mergeCell ref="A41:A42"/>
    <mergeCell ref="B41:B42"/>
    <mergeCell ref="C41:C42"/>
    <mergeCell ref="A132:A133"/>
    <mergeCell ref="B132:B133"/>
    <mergeCell ref="C132:C133"/>
    <mergeCell ref="A146:C146"/>
    <mergeCell ref="A56:A57"/>
    <mergeCell ref="B56:B57"/>
    <mergeCell ref="A134:A135"/>
    <mergeCell ref="B134:B135"/>
    <mergeCell ref="C134:C135"/>
    <mergeCell ref="A123:A124"/>
    <mergeCell ref="A53:A54"/>
    <mergeCell ref="B53:B54"/>
    <mergeCell ref="C53:C54"/>
    <mergeCell ref="D53:D54"/>
    <mergeCell ref="A16:A17"/>
    <mergeCell ref="B16:B17"/>
    <mergeCell ref="C16:C17"/>
    <mergeCell ref="D16:D17"/>
    <mergeCell ref="A50:A51"/>
    <mergeCell ref="A48:A49"/>
    <mergeCell ref="A24:A25"/>
    <mergeCell ref="B24:B25"/>
    <mergeCell ref="C24:C25"/>
    <mergeCell ref="D24:D25"/>
    <mergeCell ref="A26:A27"/>
    <mergeCell ref="B26:B27"/>
    <mergeCell ref="C26:C27"/>
    <mergeCell ref="D26:D27"/>
    <mergeCell ref="B37:B38"/>
    <mergeCell ref="C37:C38"/>
    <mergeCell ref="D37:D38"/>
    <mergeCell ref="D48:D49"/>
    <mergeCell ref="E5:L5"/>
    <mergeCell ref="C56:C57"/>
    <mergeCell ref="D56:D57"/>
    <mergeCell ref="C8:C9"/>
    <mergeCell ref="C10:C11"/>
    <mergeCell ref="D22:D23"/>
    <mergeCell ref="B50:B51"/>
    <mergeCell ref="C50:C51"/>
    <mergeCell ref="D50:D51"/>
    <mergeCell ref="B48:B49"/>
    <mergeCell ref="G148:J148"/>
    <mergeCell ref="A35:A36"/>
    <mergeCell ref="B35:B36"/>
    <mergeCell ref="C35:C36"/>
    <mergeCell ref="D35:D36"/>
    <mergeCell ref="A37:A38"/>
  </mergeCells>
  <printOptions/>
  <pageMargins left="0.7" right="0.7" top="0.75" bottom="0.75" header="0.3" footer="0.3"/>
  <pageSetup fitToHeight="2" horizontalDpi="200" verticalDpi="200" orientation="portrait" paperSize="9" scale="66" r:id="rId1"/>
  <rowBreaks count="1" manualBreakCount="1">
    <brk id="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workbookViewId="0" topLeftCell="A1">
      <selection activeCell="N21" sqref="N21"/>
    </sheetView>
  </sheetViews>
  <sheetFormatPr defaultColWidth="8.28125" defaultRowHeight="15"/>
  <cols>
    <col min="1" max="1" width="6.140625" style="14" customWidth="1"/>
    <col min="2" max="2" width="20.28125" style="13" customWidth="1"/>
    <col min="3" max="3" width="11.421875" style="14" customWidth="1"/>
    <col min="4" max="10" width="7.140625" style="1" customWidth="1"/>
    <col min="11" max="11" width="7.140625" style="3" customWidth="1"/>
    <col min="12" max="16384" width="8.28125" style="3" customWidth="1"/>
  </cols>
  <sheetData>
    <row r="1" spans="1:11" s="18" customFormat="1" ht="12.75">
      <c r="A1" s="106" t="s">
        <v>42</v>
      </c>
      <c r="B1" s="108" t="s">
        <v>34</v>
      </c>
      <c r="C1" s="108"/>
      <c r="D1" s="109" t="s">
        <v>31</v>
      </c>
      <c r="E1" s="109"/>
      <c r="F1" s="109"/>
      <c r="G1" s="109"/>
      <c r="H1" s="109"/>
      <c r="I1" s="109"/>
      <c r="J1" s="109"/>
      <c r="K1" s="109"/>
    </row>
    <row r="2" spans="1:11" s="18" customFormat="1" ht="12.75">
      <c r="A2" s="107"/>
      <c r="B2" s="108"/>
      <c r="C2" s="108"/>
      <c r="D2" s="19" t="s">
        <v>23</v>
      </c>
      <c r="E2" s="19" t="s">
        <v>24</v>
      </c>
      <c r="F2" s="19" t="s">
        <v>25</v>
      </c>
      <c r="G2" s="19" t="s">
        <v>26</v>
      </c>
      <c r="H2" s="19" t="s">
        <v>27</v>
      </c>
      <c r="I2" s="19" t="s">
        <v>28</v>
      </c>
      <c r="J2" s="19" t="s">
        <v>29</v>
      </c>
      <c r="K2" s="20" t="s">
        <v>30</v>
      </c>
    </row>
    <row r="3" spans="1:11" s="18" customFormat="1" ht="12.75">
      <c r="A3" s="21" t="s">
        <v>45</v>
      </c>
      <c r="B3" s="22"/>
      <c r="C3" s="21"/>
      <c r="D3" s="23"/>
      <c r="E3" s="23"/>
      <c r="F3" s="23"/>
      <c r="G3" s="23"/>
      <c r="H3" s="23"/>
      <c r="I3" s="23"/>
      <c r="J3" s="23"/>
      <c r="K3" s="24"/>
    </row>
    <row r="4" spans="1:11" s="18" customFormat="1" ht="12.75">
      <c r="A4" s="96">
        <v>1</v>
      </c>
      <c r="B4" s="98" t="s">
        <v>46</v>
      </c>
      <c r="C4" s="96" t="s">
        <v>47</v>
      </c>
      <c r="D4" s="23">
        <v>0.009953703703703704</v>
      </c>
      <c r="E4" s="23">
        <v>0.018055555555555557</v>
      </c>
      <c r="F4" s="23">
        <v>0.031655092592592596</v>
      </c>
      <c r="G4" s="23"/>
      <c r="H4" s="23"/>
      <c r="I4" s="23"/>
      <c r="J4" s="23"/>
      <c r="K4" s="24"/>
    </row>
    <row r="5" spans="1:11" s="18" customFormat="1" ht="12.75">
      <c r="A5" s="97"/>
      <c r="B5" s="99"/>
      <c r="C5" s="97"/>
      <c r="D5" s="23"/>
      <c r="E5" s="23">
        <f>E4-D4</f>
        <v>0.008101851851851853</v>
      </c>
      <c r="F5" s="23">
        <f>F4-E4</f>
        <v>0.013599537037037038</v>
      </c>
      <c r="G5" s="23"/>
      <c r="H5" s="23"/>
      <c r="I5" s="23"/>
      <c r="J5" s="23"/>
      <c r="K5" s="24"/>
    </row>
    <row r="6" spans="1:11" s="18" customFormat="1" ht="12.75">
      <c r="A6" s="96">
        <v>2</v>
      </c>
      <c r="B6" s="98" t="s">
        <v>12</v>
      </c>
      <c r="C6" s="96" t="s">
        <v>7</v>
      </c>
      <c r="D6" s="23">
        <v>0.01099537037037037</v>
      </c>
      <c r="E6" s="23">
        <v>0.024583333333333332</v>
      </c>
      <c r="F6" s="23">
        <v>0.04412037037037037</v>
      </c>
      <c r="G6" s="23"/>
      <c r="H6" s="23"/>
      <c r="I6" s="23"/>
      <c r="J6" s="23"/>
      <c r="K6" s="24"/>
    </row>
    <row r="7" spans="1:11" s="18" customFormat="1" ht="12.75">
      <c r="A7" s="97"/>
      <c r="B7" s="99"/>
      <c r="C7" s="97"/>
      <c r="D7" s="23"/>
      <c r="E7" s="23">
        <f>E6-D6</f>
        <v>0.013587962962962961</v>
      </c>
      <c r="F7" s="23">
        <f>F6-E6</f>
        <v>0.01953703703703704</v>
      </c>
      <c r="G7" s="23"/>
      <c r="H7" s="23"/>
      <c r="I7" s="23"/>
      <c r="J7" s="23"/>
      <c r="K7" s="24"/>
    </row>
    <row r="8" spans="1:11" s="18" customFormat="1" ht="12.75">
      <c r="A8" s="96">
        <v>3</v>
      </c>
      <c r="B8" s="98" t="s">
        <v>13</v>
      </c>
      <c r="C8" s="96" t="s">
        <v>7</v>
      </c>
      <c r="D8" s="23">
        <v>0.012083333333333333</v>
      </c>
      <c r="E8" s="23">
        <v>0.028344907407407412</v>
      </c>
      <c r="F8" s="23">
        <v>0.04488425925925926</v>
      </c>
      <c r="G8" s="23"/>
      <c r="H8" s="23"/>
      <c r="I8" s="23"/>
      <c r="J8" s="23"/>
      <c r="K8" s="24"/>
    </row>
    <row r="9" spans="1:11" s="18" customFormat="1" ht="12.75">
      <c r="A9" s="97"/>
      <c r="B9" s="99"/>
      <c r="C9" s="97"/>
      <c r="D9" s="23"/>
      <c r="E9" s="23">
        <f>E8-D8</f>
        <v>0.01626157407407408</v>
      </c>
      <c r="F9" s="23">
        <f>F8-E8</f>
        <v>0.01653935185185185</v>
      </c>
      <c r="G9" s="23"/>
      <c r="H9" s="23"/>
      <c r="I9" s="23"/>
      <c r="J9" s="23"/>
      <c r="K9" s="24"/>
    </row>
    <row r="10" spans="1:11" s="18" customFormat="1" ht="12.75">
      <c r="A10" s="21" t="s">
        <v>50</v>
      </c>
      <c r="B10" s="22"/>
      <c r="C10" s="21"/>
      <c r="D10" s="23"/>
      <c r="E10" s="23"/>
      <c r="F10" s="23"/>
      <c r="G10" s="23"/>
      <c r="H10" s="23"/>
      <c r="I10" s="23"/>
      <c r="J10" s="23"/>
      <c r="K10" s="24"/>
    </row>
    <row r="11" spans="1:11" s="18" customFormat="1" ht="12.75">
      <c r="A11" s="96">
        <v>1</v>
      </c>
      <c r="B11" s="98" t="s">
        <v>51</v>
      </c>
      <c r="C11" s="96" t="s">
        <v>1</v>
      </c>
      <c r="D11" s="23">
        <v>0.007407407407407407</v>
      </c>
      <c r="E11" s="23">
        <v>0.015740740740740743</v>
      </c>
      <c r="F11" s="23">
        <v>0.02442129629629629</v>
      </c>
      <c r="G11" s="23">
        <v>0.03284722222222222</v>
      </c>
      <c r="H11" s="23">
        <v>0.04313657407407407</v>
      </c>
      <c r="I11" s="23"/>
      <c r="J11" s="23"/>
      <c r="K11" s="24"/>
    </row>
    <row r="12" spans="1:11" s="18" customFormat="1" ht="12.75">
      <c r="A12" s="97"/>
      <c r="B12" s="99"/>
      <c r="C12" s="97"/>
      <c r="D12" s="23"/>
      <c r="E12" s="23">
        <f>E11-D11</f>
        <v>0.008333333333333335</v>
      </c>
      <c r="F12" s="23">
        <f>F11-E11</f>
        <v>0.008680555555555549</v>
      </c>
      <c r="G12" s="23">
        <f>G11-F11</f>
        <v>0.00842592592592593</v>
      </c>
      <c r="H12" s="23">
        <f>H11-G11</f>
        <v>0.010289351851851848</v>
      </c>
      <c r="I12" s="23"/>
      <c r="J12" s="23"/>
      <c r="K12" s="24"/>
    </row>
    <row r="13" spans="1:11" s="18" customFormat="1" ht="12.75">
      <c r="A13" s="96">
        <v>2</v>
      </c>
      <c r="B13" s="98" t="s">
        <v>52</v>
      </c>
      <c r="C13" s="96" t="s">
        <v>47</v>
      </c>
      <c r="D13" s="23">
        <v>0.010023148148148147</v>
      </c>
      <c r="E13" s="23">
        <v>0.019502314814814816</v>
      </c>
      <c r="F13" s="23">
        <v>0.02883101851851852</v>
      </c>
      <c r="G13" s="23">
        <v>0.04020833333333333</v>
      </c>
      <c r="H13" s="23"/>
      <c r="I13" s="23"/>
      <c r="J13" s="23"/>
      <c r="K13" s="24"/>
    </row>
    <row r="14" spans="1:11" s="18" customFormat="1" ht="12.75">
      <c r="A14" s="97"/>
      <c r="B14" s="99"/>
      <c r="C14" s="97"/>
      <c r="D14" s="23"/>
      <c r="E14" s="23">
        <f>E13-D13</f>
        <v>0.009479166666666669</v>
      </c>
      <c r="F14" s="23">
        <f>F13-E13</f>
        <v>0.009328703703703704</v>
      </c>
      <c r="G14" s="23">
        <f>G13-F13</f>
        <v>0.011377314814814812</v>
      </c>
      <c r="H14" s="23"/>
      <c r="I14" s="23"/>
      <c r="J14" s="23"/>
      <c r="K14" s="24"/>
    </row>
    <row r="15" spans="1:11" s="18" customFormat="1" ht="12.75">
      <c r="A15" s="96">
        <v>3</v>
      </c>
      <c r="B15" s="98" t="s">
        <v>53</v>
      </c>
      <c r="C15" s="96" t="s">
        <v>47</v>
      </c>
      <c r="D15" s="23">
        <v>0.010185185185185184</v>
      </c>
      <c r="E15" s="23">
        <v>0.019733796296296298</v>
      </c>
      <c r="F15" s="23">
        <v>0.03164351851851852</v>
      </c>
      <c r="G15" s="23"/>
      <c r="H15" s="23"/>
      <c r="I15" s="23"/>
      <c r="J15" s="23"/>
      <c r="K15" s="24"/>
    </row>
    <row r="16" spans="1:11" s="18" customFormat="1" ht="12.75">
      <c r="A16" s="97"/>
      <c r="B16" s="99"/>
      <c r="C16" s="97"/>
      <c r="D16" s="23"/>
      <c r="E16" s="23">
        <f>E15-D15</f>
        <v>0.009548611111111114</v>
      </c>
      <c r="F16" s="23">
        <f>F15-E15</f>
        <v>0.011909722222222224</v>
      </c>
      <c r="G16" s="23"/>
      <c r="H16" s="23"/>
      <c r="I16" s="23"/>
      <c r="J16" s="23"/>
      <c r="K16" s="24"/>
    </row>
    <row r="17" spans="1:11" ht="12.75">
      <c r="A17" s="9" t="s">
        <v>49</v>
      </c>
      <c r="B17" s="8"/>
      <c r="C17" s="9"/>
      <c r="D17" s="10"/>
      <c r="E17" s="10"/>
      <c r="F17" s="10"/>
      <c r="G17" s="10"/>
      <c r="H17" s="10"/>
      <c r="I17" s="10"/>
      <c r="J17" s="10"/>
      <c r="K17" s="7"/>
    </row>
    <row r="18" spans="1:11" ht="12.75">
      <c r="A18" s="92">
        <v>1</v>
      </c>
      <c r="B18" s="94" t="s">
        <v>54</v>
      </c>
      <c r="C18" s="92" t="s">
        <v>55</v>
      </c>
      <c r="D18" s="10">
        <v>0.0060416666666666665</v>
      </c>
      <c r="E18" s="10">
        <v>0.011979166666666666</v>
      </c>
      <c r="F18" s="10">
        <v>0.01861111111111111</v>
      </c>
      <c r="G18" s="10">
        <v>0.024479166666666666</v>
      </c>
      <c r="H18" s="10">
        <v>0.03108796296296296</v>
      </c>
      <c r="I18" s="10">
        <v>0.03877314814814815</v>
      </c>
      <c r="J18" s="10"/>
      <c r="K18" s="7"/>
    </row>
    <row r="19" spans="1:11" ht="12.75">
      <c r="A19" s="93"/>
      <c r="B19" s="95"/>
      <c r="C19" s="93"/>
      <c r="D19" s="10"/>
      <c r="E19" s="10">
        <f>E18-D18</f>
        <v>0.005937499999999999</v>
      </c>
      <c r="F19" s="10">
        <f>F18-E18</f>
        <v>0.006631944444444444</v>
      </c>
      <c r="G19" s="10">
        <f>G18-F18</f>
        <v>0.005868055555555557</v>
      </c>
      <c r="H19" s="10">
        <f>H18-G18</f>
        <v>0.006608796296296293</v>
      </c>
      <c r="I19" s="10">
        <f>I18-H18</f>
        <v>0.007685185185185187</v>
      </c>
      <c r="J19" s="10"/>
      <c r="K19" s="7"/>
    </row>
    <row r="20" spans="1:11" ht="12.75">
      <c r="A20" s="92">
        <v>2</v>
      </c>
      <c r="B20" s="94" t="s">
        <v>56</v>
      </c>
      <c r="C20" s="92" t="s">
        <v>47</v>
      </c>
      <c r="D20" s="10">
        <v>0.007175925925925926</v>
      </c>
      <c r="E20" s="10">
        <v>0.014351851851851852</v>
      </c>
      <c r="F20" s="10">
        <v>0.022743055555555555</v>
      </c>
      <c r="G20" s="10">
        <v>0.02953703703703704</v>
      </c>
      <c r="H20" s="10">
        <v>0.03893518518518519</v>
      </c>
      <c r="I20" s="10"/>
      <c r="J20" s="10"/>
      <c r="K20" s="7"/>
    </row>
    <row r="21" spans="1:11" ht="12.75">
      <c r="A21" s="93"/>
      <c r="B21" s="95"/>
      <c r="C21" s="93"/>
      <c r="D21" s="10"/>
      <c r="E21" s="10">
        <f>E20-D20</f>
        <v>0.007175925925925926</v>
      </c>
      <c r="F21" s="10">
        <f>F20-E20</f>
        <v>0.008391203703703703</v>
      </c>
      <c r="G21" s="10">
        <f>G20-F20</f>
        <v>0.006793981481481484</v>
      </c>
      <c r="H21" s="10">
        <f>H20-G20</f>
        <v>0.009398148148148152</v>
      </c>
      <c r="I21" s="10"/>
      <c r="J21" s="10"/>
      <c r="K21" s="7"/>
    </row>
    <row r="22" spans="1:11" ht="12.75">
      <c r="A22" s="92">
        <v>3</v>
      </c>
      <c r="B22" s="94" t="s">
        <v>61</v>
      </c>
      <c r="C22" s="92" t="s">
        <v>62</v>
      </c>
      <c r="D22" s="10">
        <v>0.006921296296296297</v>
      </c>
      <c r="E22" s="10">
        <v>0.014930555555555556</v>
      </c>
      <c r="F22" s="10">
        <v>0.023483796296296298</v>
      </c>
      <c r="G22" s="10">
        <v>0.0305787037037037</v>
      </c>
      <c r="H22" s="10">
        <v>0.04</v>
      </c>
      <c r="I22" s="10"/>
      <c r="J22" s="10"/>
      <c r="K22" s="7"/>
    </row>
    <row r="23" spans="1:11" ht="12.75">
      <c r="A23" s="93"/>
      <c r="B23" s="95"/>
      <c r="C23" s="93"/>
      <c r="D23" s="10"/>
      <c r="E23" s="10">
        <f>E22-D22</f>
        <v>0.00800925925925926</v>
      </c>
      <c r="F23" s="10">
        <f>F22-E22</f>
        <v>0.008553240740740741</v>
      </c>
      <c r="G23" s="10">
        <f>G22-F22</f>
        <v>0.007094907407407404</v>
      </c>
      <c r="H23" s="10">
        <f>H22-G22</f>
        <v>0.0094212962962963</v>
      </c>
      <c r="I23" s="10"/>
      <c r="J23" s="10"/>
      <c r="K23" s="7"/>
    </row>
    <row r="24" spans="1:11" ht="12.75">
      <c r="A24" s="9" t="s">
        <v>57</v>
      </c>
      <c r="B24" s="8"/>
      <c r="C24" s="9"/>
      <c r="D24" s="10"/>
      <c r="E24" s="10"/>
      <c r="F24" s="10"/>
      <c r="G24" s="10"/>
      <c r="H24" s="10"/>
      <c r="I24" s="10"/>
      <c r="J24" s="10"/>
      <c r="K24" s="7"/>
    </row>
    <row r="25" spans="1:11" ht="12.75">
      <c r="A25" s="92">
        <v>1</v>
      </c>
      <c r="B25" s="94" t="s">
        <v>18</v>
      </c>
      <c r="C25" s="92" t="s">
        <v>17</v>
      </c>
      <c r="D25" s="10">
        <v>0.006168981481481481</v>
      </c>
      <c r="E25" s="10">
        <v>0.01252314814814815</v>
      </c>
      <c r="F25" s="10">
        <v>0.01902777777777778</v>
      </c>
      <c r="G25" s="10">
        <v>0.02460648148148148</v>
      </c>
      <c r="H25" s="10">
        <v>0.03231481481481482</v>
      </c>
      <c r="I25" s="10">
        <v>0.040150462962962964</v>
      </c>
      <c r="J25" s="10">
        <v>0.04693287037037037</v>
      </c>
      <c r="K25" s="7"/>
    </row>
    <row r="26" spans="1:11" ht="12.75">
      <c r="A26" s="93"/>
      <c r="B26" s="95"/>
      <c r="C26" s="93"/>
      <c r="D26" s="10"/>
      <c r="E26" s="10">
        <f aca="true" t="shared" si="0" ref="E26:J26">E25-D25</f>
        <v>0.0063541666666666686</v>
      </c>
      <c r="F26" s="10">
        <f t="shared" si="0"/>
        <v>0.006504629629629629</v>
      </c>
      <c r="G26" s="10">
        <f t="shared" si="0"/>
        <v>0.0055787037037037</v>
      </c>
      <c r="H26" s="10">
        <f t="shared" si="0"/>
        <v>0.007708333333333338</v>
      </c>
      <c r="I26" s="10">
        <f t="shared" si="0"/>
        <v>0.007835648148148147</v>
      </c>
      <c r="J26" s="10">
        <f t="shared" si="0"/>
        <v>0.006782407407407404</v>
      </c>
      <c r="K26" s="7"/>
    </row>
    <row r="27" spans="1:11" ht="12.75">
      <c r="A27" s="92">
        <v>2</v>
      </c>
      <c r="B27" s="94" t="s">
        <v>67</v>
      </c>
      <c r="C27" s="92" t="s">
        <v>7</v>
      </c>
      <c r="D27" s="10">
        <v>0.007638888888888889</v>
      </c>
      <c r="E27" s="10">
        <v>0.015925925925925927</v>
      </c>
      <c r="F27" s="10">
        <v>0.023750000000000004</v>
      </c>
      <c r="G27" s="10">
        <v>0.03078703703703704</v>
      </c>
      <c r="H27" s="10">
        <v>0.03990740740740741</v>
      </c>
      <c r="I27" s="10">
        <v>0.04784722222222223</v>
      </c>
      <c r="J27" s="10"/>
      <c r="K27" s="7"/>
    </row>
    <row r="28" spans="1:11" ht="12.75">
      <c r="A28" s="93"/>
      <c r="B28" s="95"/>
      <c r="C28" s="93"/>
      <c r="D28" s="10"/>
      <c r="E28" s="10">
        <f>E27-D27</f>
        <v>0.008287037037037037</v>
      </c>
      <c r="F28" s="10">
        <f>F27-E27</f>
        <v>0.007824074074074077</v>
      </c>
      <c r="G28" s="10">
        <f>G27-F27</f>
        <v>0.007037037037037036</v>
      </c>
      <c r="H28" s="10">
        <f>H27-G27</f>
        <v>0.009120370370370372</v>
      </c>
      <c r="I28" s="10">
        <f>I27-H27</f>
        <v>0.007939814814814816</v>
      </c>
      <c r="J28" s="10"/>
      <c r="K28" s="7"/>
    </row>
    <row r="29" spans="1:11" ht="12.75">
      <c r="A29" s="92">
        <v>3</v>
      </c>
      <c r="B29" s="94" t="s">
        <v>66</v>
      </c>
      <c r="C29" s="92" t="s">
        <v>47</v>
      </c>
      <c r="D29" s="10">
        <v>0.007002314814814815</v>
      </c>
      <c r="E29" s="10">
        <v>0.013981481481481482</v>
      </c>
      <c r="F29" s="10">
        <v>0.02291666666666667</v>
      </c>
      <c r="G29" s="10">
        <v>0.030289351851851855</v>
      </c>
      <c r="H29" s="10">
        <v>0.03981481481481482</v>
      </c>
      <c r="I29" s="10">
        <v>0.04903935185185185</v>
      </c>
      <c r="J29" s="10"/>
      <c r="K29" s="7"/>
    </row>
    <row r="30" spans="1:11" ht="12.75">
      <c r="A30" s="93"/>
      <c r="B30" s="95"/>
      <c r="C30" s="93"/>
      <c r="D30" s="10"/>
      <c r="E30" s="10">
        <f>E29-D29</f>
        <v>0.0069791666666666665</v>
      </c>
      <c r="F30" s="10">
        <f>F29-E29</f>
        <v>0.008935185185185187</v>
      </c>
      <c r="G30" s="10">
        <f>G29-F29</f>
        <v>0.007372685185185187</v>
      </c>
      <c r="H30" s="10">
        <f>H29-G29</f>
        <v>0.009525462962962961</v>
      </c>
      <c r="I30" s="10">
        <f>I29-H29</f>
        <v>0.009224537037037031</v>
      </c>
      <c r="J30" s="10"/>
      <c r="K30" s="7"/>
    </row>
    <row r="31" spans="1:11" ht="12.75">
      <c r="A31" s="9" t="s">
        <v>58</v>
      </c>
      <c r="B31" s="8"/>
      <c r="C31" s="9"/>
      <c r="D31" s="10"/>
      <c r="E31" s="10"/>
      <c r="F31" s="10"/>
      <c r="G31" s="10"/>
      <c r="H31" s="10"/>
      <c r="I31" s="10"/>
      <c r="J31" s="10"/>
      <c r="K31" s="7"/>
    </row>
    <row r="32" spans="1:11" ht="12.75">
      <c r="A32" s="92">
        <v>1</v>
      </c>
      <c r="B32" s="94" t="s">
        <v>16</v>
      </c>
      <c r="C32" s="92" t="s">
        <v>17</v>
      </c>
      <c r="D32" s="10">
        <v>0.006851851851851852</v>
      </c>
      <c r="E32" s="10">
        <v>0.013425925925925924</v>
      </c>
      <c r="F32" s="10">
        <v>0.019953703703703706</v>
      </c>
      <c r="G32" s="10">
        <v>0.026435185185185187</v>
      </c>
      <c r="H32" s="10">
        <v>0.033125</v>
      </c>
      <c r="I32" s="10">
        <v>0.04172453703703704</v>
      </c>
      <c r="J32" s="10"/>
      <c r="K32" s="7"/>
    </row>
    <row r="33" spans="1:11" ht="12.75">
      <c r="A33" s="93"/>
      <c r="B33" s="95"/>
      <c r="C33" s="93"/>
      <c r="D33" s="10"/>
      <c r="E33" s="10">
        <f>E32-D32</f>
        <v>0.0065740740740740725</v>
      </c>
      <c r="F33" s="10">
        <f>F32-E32</f>
        <v>0.006527777777777782</v>
      </c>
      <c r="G33" s="10">
        <f>G32-F32</f>
        <v>0.00648148148148148</v>
      </c>
      <c r="H33" s="10">
        <f>H32-G32</f>
        <v>0.006689814814814815</v>
      </c>
      <c r="I33" s="10">
        <f>I32-H32</f>
        <v>0.008599537037037037</v>
      </c>
      <c r="J33" s="10"/>
      <c r="K33" s="7"/>
    </row>
    <row r="34" spans="1:11" ht="12.75">
      <c r="A34" s="92">
        <v>2</v>
      </c>
      <c r="B34" s="94" t="s">
        <v>15</v>
      </c>
      <c r="C34" s="92" t="s">
        <v>5</v>
      </c>
      <c r="D34" s="10">
        <v>0.006469907407407407</v>
      </c>
      <c r="E34" s="10">
        <v>0.01326388888888889</v>
      </c>
      <c r="F34" s="10">
        <v>0.02090277777777778</v>
      </c>
      <c r="G34" s="10">
        <v>0.027384259259259257</v>
      </c>
      <c r="H34" s="10">
        <v>0.0366087962962963</v>
      </c>
      <c r="I34" s="10">
        <v>0.04417824074074075</v>
      </c>
      <c r="J34" s="10"/>
      <c r="K34" s="7"/>
    </row>
    <row r="35" spans="1:11" ht="12.75">
      <c r="A35" s="93"/>
      <c r="B35" s="95"/>
      <c r="C35" s="93"/>
      <c r="D35" s="10"/>
      <c r="E35" s="10">
        <f>E34-D34</f>
        <v>0.0067939814814814824</v>
      </c>
      <c r="F35" s="10">
        <f>F34-E34</f>
        <v>0.007638888888888891</v>
      </c>
      <c r="G35" s="10">
        <f>G34-F34</f>
        <v>0.006481481481481477</v>
      </c>
      <c r="H35" s="10">
        <f>H34-G34</f>
        <v>0.009224537037037042</v>
      </c>
      <c r="I35" s="10">
        <f>I34-H34</f>
        <v>0.007569444444444448</v>
      </c>
      <c r="J35" s="10"/>
      <c r="K35" s="7"/>
    </row>
    <row r="36" spans="1:11" ht="12.75">
      <c r="A36" s="92">
        <v>3</v>
      </c>
      <c r="B36" s="94" t="s">
        <v>0</v>
      </c>
      <c r="C36" s="92" t="s">
        <v>2</v>
      </c>
      <c r="D36" s="10">
        <v>0.006458333333333333</v>
      </c>
      <c r="E36" s="10">
        <v>0.012962962962962963</v>
      </c>
      <c r="F36" s="10">
        <v>0.01951388888888889</v>
      </c>
      <c r="G36" s="10">
        <v>0.026284722222222223</v>
      </c>
      <c r="H36" s="10">
        <v>0.03684027777777778</v>
      </c>
      <c r="I36" s="10">
        <v>0.044502314814814814</v>
      </c>
      <c r="J36" s="10"/>
      <c r="K36" s="7"/>
    </row>
    <row r="37" spans="1:11" ht="12.75">
      <c r="A37" s="93"/>
      <c r="B37" s="95"/>
      <c r="C37" s="93"/>
      <c r="D37" s="10"/>
      <c r="E37" s="10">
        <f>E36-D36</f>
        <v>0.006504629629629629</v>
      </c>
      <c r="F37" s="10">
        <f>F36-E36</f>
        <v>0.006550925925925927</v>
      </c>
      <c r="G37" s="10">
        <f>G36-F36</f>
        <v>0.0067708333333333336</v>
      </c>
      <c r="H37" s="10">
        <f>H36-G36</f>
        <v>0.010555555555555554</v>
      </c>
      <c r="I37" s="10">
        <f>I36-H36</f>
        <v>0.007662037037037037</v>
      </c>
      <c r="J37" s="10"/>
      <c r="K37" s="7"/>
    </row>
    <row r="38" spans="1:11" ht="12.75">
      <c r="A38" s="9" t="s">
        <v>59</v>
      </c>
      <c r="B38" s="8"/>
      <c r="C38" s="9"/>
      <c r="D38" s="10"/>
      <c r="E38" s="10"/>
      <c r="F38" s="10"/>
      <c r="G38" s="10"/>
      <c r="H38" s="10"/>
      <c r="I38" s="10"/>
      <c r="J38" s="10"/>
      <c r="K38" s="7"/>
    </row>
    <row r="39" spans="1:11" ht="12.75">
      <c r="A39" s="92">
        <v>4</v>
      </c>
      <c r="B39" s="94" t="s">
        <v>3</v>
      </c>
      <c r="C39" s="92" t="s">
        <v>4</v>
      </c>
      <c r="D39" s="10">
        <v>0.007291666666666666</v>
      </c>
      <c r="E39" s="10">
        <v>0.014652777777777778</v>
      </c>
      <c r="F39" s="10">
        <v>0.022881944444444444</v>
      </c>
      <c r="G39" s="10">
        <v>0.030000000000000002</v>
      </c>
      <c r="H39" s="10">
        <v>0.03900462962962963</v>
      </c>
      <c r="I39" s="10">
        <v>0.04756944444444444</v>
      </c>
      <c r="J39" s="10"/>
      <c r="K39" s="7"/>
    </row>
    <row r="40" spans="1:11" ht="12.75">
      <c r="A40" s="93"/>
      <c r="B40" s="95"/>
      <c r="C40" s="93"/>
      <c r="D40" s="10"/>
      <c r="E40" s="10">
        <f>E39-D39</f>
        <v>0.0073611111111111125</v>
      </c>
      <c r="F40" s="10">
        <f>F39-E39</f>
        <v>0.008229166666666666</v>
      </c>
      <c r="G40" s="10">
        <f>G39-F39</f>
        <v>0.007118055555555558</v>
      </c>
      <c r="H40" s="10">
        <f>H39-G39</f>
        <v>0.00900462962962963</v>
      </c>
      <c r="I40" s="10">
        <f>I39-H39</f>
        <v>0.00856481481481481</v>
      </c>
      <c r="J40" s="10"/>
      <c r="K40" s="7"/>
    </row>
    <row r="41" spans="1:11" ht="12.75">
      <c r="A41" s="92">
        <v>5</v>
      </c>
      <c r="B41" s="94" t="s">
        <v>19</v>
      </c>
      <c r="C41" s="92" t="s">
        <v>17</v>
      </c>
      <c r="D41" s="10">
        <v>0.007465277777777778</v>
      </c>
      <c r="E41" s="10">
        <v>0.0146875</v>
      </c>
      <c r="F41" s="10">
        <v>0.022361111111111113</v>
      </c>
      <c r="G41" s="10">
        <v>0.030497685185185183</v>
      </c>
      <c r="H41" s="10">
        <v>0.03951388888888889</v>
      </c>
      <c r="I41" s="10"/>
      <c r="J41" s="10"/>
      <c r="K41" s="7"/>
    </row>
    <row r="42" spans="1:11" ht="12.75">
      <c r="A42" s="93"/>
      <c r="B42" s="95"/>
      <c r="C42" s="93"/>
      <c r="D42" s="10"/>
      <c r="E42" s="10">
        <f>E41-D41</f>
        <v>0.007222222222222221</v>
      </c>
      <c r="F42" s="10">
        <f>F41-E41</f>
        <v>0.007673611111111114</v>
      </c>
      <c r="G42" s="10">
        <f>G41-F41</f>
        <v>0.00813657407407407</v>
      </c>
      <c r="H42" s="10">
        <f>H41-G41</f>
        <v>0.009016203703703707</v>
      </c>
      <c r="I42" s="10"/>
      <c r="J42" s="10"/>
      <c r="K42" s="7"/>
    </row>
    <row r="43" spans="1:11" ht="12.75">
      <c r="A43" s="92">
        <v>7</v>
      </c>
      <c r="B43" s="94" t="s">
        <v>73</v>
      </c>
      <c r="C43" s="92" t="s">
        <v>7</v>
      </c>
      <c r="D43" s="10">
        <v>0.021388888888888888</v>
      </c>
      <c r="E43" s="10"/>
      <c r="F43" s="10"/>
      <c r="G43" s="10"/>
      <c r="H43" s="10"/>
      <c r="I43" s="10"/>
      <c r="J43" s="10"/>
      <c r="K43" s="7"/>
    </row>
    <row r="44" spans="1:11" ht="12.75">
      <c r="A44" s="93"/>
      <c r="B44" s="95"/>
      <c r="C44" s="93"/>
      <c r="D44" s="10"/>
      <c r="E44" s="10"/>
      <c r="F44" s="10"/>
      <c r="G44" s="10"/>
      <c r="H44" s="10"/>
      <c r="I44" s="10"/>
      <c r="J44" s="10"/>
      <c r="K44" s="7"/>
    </row>
    <row r="45" spans="1:11" ht="12.75">
      <c r="A45" s="9" t="s">
        <v>60</v>
      </c>
      <c r="B45" s="8"/>
      <c r="C45" s="9"/>
      <c r="D45" s="10"/>
      <c r="E45" s="10"/>
      <c r="F45" s="10"/>
      <c r="G45" s="10"/>
      <c r="H45" s="10"/>
      <c r="I45" s="10"/>
      <c r="J45" s="10"/>
      <c r="K45" s="7"/>
    </row>
    <row r="46" spans="1:11" ht="12.75">
      <c r="A46" s="92">
        <v>4</v>
      </c>
      <c r="B46" s="94" t="s">
        <v>6</v>
      </c>
      <c r="C46" s="92" t="s">
        <v>7</v>
      </c>
      <c r="D46" s="10">
        <v>0.010810185185185185</v>
      </c>
      <c r="E46" s="10">
        <v>0.02210648148148148</v>
      </c>
      <c r="F46" s="10">
        <v>0.03289351851851852</v>
      </c>
      <c r="G46" s="10">
        <v>0.04506944444444445</v>
      </c>
      <c r="H46" s="10"/>
      <c r="I46" s="10"/>
      <c r="J46" s="10"/>
      <c r="K46" s="7"/>
    </row>
    <row r="47" spans="1:11" ht="12.75">
      <c r="A47" s="93"/>
      <c r="B47" s="95"/>
      <c r="C47" s="93"/>
      <c r="D47" s="10"/>
      <c r="E47" s="10">
        <f>E46-D46</f>
        <v>0.011296296296296296</v>
      </c>
      <c r="F47" s="10">
        <f>F46-E46</f>
        <v>0.010787037037037043</v>
      </c>
      <c r="G47" s="10">
        <f>G46-F46</f>
        <v>0.012175925925925923</v>
      </c>
      <c r="H47" s="10"/>
      <c r="I47" s="10"/>
      <c r="J47" s="10"/>
      <c r="K47" s="7"/>
    </row>
    <row r="48" spans="1:11" s="18" customFormat="1" ht="12.75">
      <c r="A48" s="100" t="s">
        <v>35</v>
      </c>
      <c r="B48" s="101"/>
      <c r="C48" s="102"/>
      <c r="D48" s="23"/>
      <c r="E48" s="23"/>
      <c r="F48" s="23"/>
      <c r="G48" s="23"/>
      <c r="H48" s="23"/>
      <c r="I48" s="23"/>
      <c r="J48" s="23"/>
      <c r="K48" s="24"/>
    </row>
    <row r="49" spans="1:11" s="18" customFormat="1" ht="12.75">
      <c r="A49" s="103"/>
      <c r="B49" s="104"/>
      <c r="C49" s="105"/>
      <c r="D49" s="23"/>
      <c r="E49" s="23"/>
      <c r="F49" s="23"/>
      <c r="G49" s="23"/>
      <c r="H49" s="23"/>
      <c r="I49" s="23"/>
      <c r="J49" s="23"/>
      <c r="K49" s="24"/>
    </row>
    <row r="50" spans="1:11" s="18" customFormat="1" ht="12.75">
      <c r="A50" s="21" t="s">
        <v>36</v>
      </c>
      <c r="B50" s="22"/>
      <c r="C50" s="21"/>
      <c r="D50" s="23"/>
      <c r="E50" s="23"/>
      <c r="F50" s="23"/>
      <c r="G50" s="23"/>
      <c r="H50" s="23"/>
      <c r="I50" s="23"/>
      <c r="J50" s="23"/>
      <c r="K50" s="24"/>
    </row>
    <row r="51" spans="1:11" s="18" customFormat="1" ht="12.75">
      <c r="A51" s="96">
        <v>1</v>
      </c>
      <c r="B51" s="98" t="s">
        <v>48</v>
      </c>
      <c r="C51" s="96" t="s">
        <v>17</v>
      </c>
      <c r="D51" s="23">
        <v>0.009375</v>
      </c>
      <c r="E51" s="23">
        <v>0.01915509259259259</v>
      </c>
      <c r="F51" s="23">
        <v>0.0337037037037037</v>
      </c>
      <c r="G51" s="23"/>
      <c r="H51" s="23"/>
      <c r="I51" s="23"/>
      <c r="J51" s="23"/>
      <c r="K51" s="24"/>
    </row>
    <row r="52" spans="1:11" s="18" customFormat="1" ht="12.75">
      <c r="A52" s="97"/>
      <c r="B52" s="99"/>
      <c r="C52" s="97"/>
      <c r="D52" s="23"/>
      <c r="E52" s="23">
        <f>E51-D51</f>
        <v>0.009780092592592592</v>
      </c>
      <c r="F52" s="23">
        <f>F51-E51</f>
        <v>0.01454861111111111</v>
      </c>
      <c r="G52" s="23"/>
      <c r="H52" s="23"/>
      <c r="I52" s="23"/>
      <c r="J52" s="23"/>
      <c r="K52" s="24"/>
    </row>
    <row r="53" spans="1:11" s="18" customFormat="1" ht="12.75">
      <c r="A53" s="96">
        <v>2</v>
      </c>
      <c r="B53" s="98" t="s">
        <v>8</v>
      </c>
      <c r="C53" s="96" t="s">
        <v>7</v>
      </c>
      <c r="D53" s="23">
        <v>0.012314814814814815</v>
      </c>
      <c r="E53" s="23">
        <v>0.02832175925925926</v>
      </c>
      <c r="F53" s="23">
        <v>0.04501157407407407</v>
      </c>
      <c r="G53" s="23"/>
      <c r="H53" s="23"/>
      <c r="I53" s="23"/>
      <c r="J53" s="23"/>
      <c r="K53" s="24"/>
    </row>
    <row r="54" spans="1:11" s="18" customFormat="1" ht="12.75">
      <c r="A54" s="97"/>
      <c r="B54" s="99"/>
      <c r="C54" s="97"/>
      <c r="D54" s="23"/>
      <c r="E54" s="23">
        <f>E53-D53</f>
        <v>0.01600694444444444</v>
      </c>
      <c r="F54" s="23">
        <f>F53-E53</f>
        <v>0.016689814814814814</v>
      </c>
      <c r="G54" s="23"/>
      <c r="H54" s="23"/>
      <c r="I54" s="23"/>
      <c r="J54" s="23"/>
      <c r="K54" s="24"/>
    </row>
    <row r="55" spans="1:11" s="18" customFormat="1" ht="12.75">
      <c r="A55" s="96">
        <v>3</v>
      </c>
      <c r="B55" s="98" t="s">
        <v>14</v>
      </c>
      <c r="C55" s="96" t="s">
        <v>7</v>
      </c>
      <c r="D55" s="23">
        <v>0.021041666666666667</v>
      </c>
      <c r="E55" s="23">
        <v>0.0474537037037037</v>
      </c>
      <c r="F55" s="23"/>
      <c r="G55" s="23"/>
      <c r="H55" s="23"/>
      <c r="I55" s="23"/>
      <c r="J55" s="23"/>
      <c r="K55" s="24"/>
    </row>
    <row r="56" spans="1:11" s="18" customFormat="1" ht="12.75">
      <c r="A56" s="97"/>
      <c r="B56" s="99"/>
      <c r="C56" s="97"/>
      <c r="D56" s="23"/>
      <c r="E56" s="23">
        <f>E55-D55</f>
        <v>0.026412037037037032</v>
      </c>
      <c r="F56" s="23"/>
      <c r="G56" s="23"/>
      <c r="H56" s="23"/>
      <c r="I56" s="23"/>
      <c r="J56" s="23"/>
      <c r="K56" s="24"/>
    </row>
    <row r="57" spans="1:11" ht="12.75">
      <c r="A57" s="9" t="s">
        <v>37</v>
      </c>
      <c r="B57" s="8"/>
      <c r="C57" s="9"/>
      <c r="D57" s="10"/>
      <c r="E57" s="10"/>
      <c r="F57" s="10"/>
      <c r="G57" s="10"/>
      <c r="H57" s="10"/>
      <c r="I57" s="10"/>
      <c r="J57" s="10"/>
      <c r="K57" s="7"/>
    </row>
    <row r="58" spans="1:11" ht="12.75">
      <c r="A58" s="92">
        <v>2</v>
      </c>
      <c r="B58" s="94" t="s">
        <v>63</v>
      </c>
      <c r="C58" s="92" t="s">
        <v>7</v>
      </c>
      <c r="D58" s="10">
        <v>0.010416666666666666</v>
      </c>
      <c r="E58" s="10">
        <v>0.019444444444444445</v>
      </c>
      <c r="F58" s="10">
        <v>0.02951388888888889</v>
      </c>
      <c r="G58" s="10">
        <v>0.04082175925925926</v>
      </c>
      <c r="H58" s="10"/>
      <c r="I58" s="10"/>
      <c r="J58" s="10"/>
      <c r="K58" s="7"/>
    </row>
    <row r="59" spans="1:11" ht="12.75">
      <c r="A59" s="93"/>
      <c r="B59" s="95"/>
      <c r="C59" s="93"/>
      <c r="D59" s="10"/>
      <c r="E59" s="10">
        <f>E58-D58</f>
        <v>0.009027777777777779</v>
      </c>
      <c r="F59" s="10">
        <f>F58-E58</f>
        <v>0.010069444444444447</v>
      </c>
      <c r="G59" s="10">
        <f>G58-F58</f>
        <v>0.011307870370370367</v>
      </c>
      <c r="H59" s="10"/>
      <c r="I59" s="10"/>
      <c r="J59" s="10"/>
      <c r="K59" s="7"/>
    </row>
    <row r="60" spans="1:11" ht="12.75">
      <c r="A60" s="92">
        <v>3</v>
      </c>
      <c r="B60" s="94" t="s">
        <v>64</v>
      </c>
      <c r="C60" s="92" t="s">
        <v>47</v>
      </c>
      <c r="D60" s="10">
        <v>0.01076388888888889</v>
      </c>
      <c r="E60" s="10">
        <v>0.022789351851851852</v>
      </c>
      <c r="F60" s="10">
        <v>0.03678240740740741</v>
      </c>
      <c r="G60" s="10"/>
      <c r="H60" s="10"/>
      <c r="I60" s="10"/>
      <c r="J60" s="10"/>
      <c r="K60" s="7"/>
    </row>
    <row r="61" spans="1:11" ht="12.75">
      <c r="A61" s="93"/>
      <c r="B61" s="95"/>
      <c r="C61" s="93"/>
      <c r="D61" s="10"/>
      <c r="E61" s="10">
        <f>E60-D60</f>
        <v>0.012025462962962962</v>
      </c>
      <c r="F61" s="10">
        <f>F60-E60</f>
        <v>0.013993055555555557</v>
      </c>
      <c r="G61" s="10"/>
      <c r="H61" s="10"/>
      <c r="I61" s="10"/>
      <c r="J61" s="10"/>
      <c r="K61" s="7"/>
    </row>
    <row r="62" spans="1:11" ht="12.75">
      <c r="A62" s="92">
        <v>4</v>
      </c>
      <c r="B62" s="94" t="s">
        <v>65</v>
      </c>
      <c r="C62" s="92" t="s">
        <v>47</v>
      </c>
      <c r="D62" s="10">
        <v>0.010717592592592593</v>
      </c>
      <c r="E62" s="10">
        <v>0.022743055555555555</v>
      </c>
      <c r="F62" s="10">
        <v>0.03684027777777778</v>
      </c>
      <c r="G62" s="10"/>
      <c r="H62" s="10"/>
      <c r="I62" s="10"/>
      <c r="J62" s="10"/>
      <c r="K62" s="7"/>
    </row>
    <row r="63" spans="1:11" ht="12.75">
      <c r="A63" s="93"/>
      <c r="B63" s="95"/>
      <c r="C63" s="93"/>
      <c r="D63" s="10"/>
      <c r="E63" s="10">
        <f>E62-D62</f>
        <v>0.012025462962962962</v>
      </c>
      <c r="F63" s="10">
        <f>F62-E62</f>
        <v>0.014097222222222223</v>
      </c>
      <c r="G63" s="10"/>
      <c r="H63" s="10"/>
      <c r="I63" s="10"/>
      <c r="J63" s="10"/>
      <c r="K63" s="7"/>
    </row>
    <row r="64" spans="1:11" ht="12.75">
      <c r="A64" s="9" t="s">
        <v>38</v>
      </c>
      <c r="B64" s="8"/>
      <c r="C64" s="9"/>
      <c r="D64" s="10"/>
      <c r="E64" s="10"/>
      <c r="F64" s="10"/>
      <c r="G64" s="10"/>
      <c r="H64" s="10"/>
      <c r="I64" s="10"/>
      <c r="J64" s="10"/>
      <c r="K64" s="7"/>
    </row>
    <row r="65" spans="1:11" ht="12.75">
      <c r="A65" s="92">
        <v>1</v>
      </c>
      <c r="B65" s="94" t="s">
        <v>68</v>
      </c>
      <c r="C65" s="92" t="s">
        <v>47</v>
      </c>
      <c r="D65" s="10">
        <v>0.011435185185185185</v>
      </c>
      <c r="E65" s="10">
        <v>0.02407407407407407</v>
      </c>
      <c r="F65" s="10">
        <v>0.03732638888888889</v>
      </c>
      <c r="G65" s="10"/>
      <c r="H65" s="10"/>
      <c r="I65" s="10"/>
      <c r="J65" s="10"/>
      <c r="K65" s="7"/>
    </row>
    <row r="66" spans="1:11" ht="12.75">
      <c r="A66" s="93"/>
      <c r="B66" s="95"/>
      <c r="C66" s="93"/>
      <c r="D66" s="10"/>
      <c r="E66" s="10">
        <f>E65-D65</f>
        <v>0.012638888888888885</v>
      </c>
      <c r="F66" s="10">
        <f>F65-E65</f>
        <v>0.013252314814814817</v>
      </c>
      <c r="G66" s="10"/>
      <c r="H66" s="10"/>
      <c r="I66" s="10"/>
      <c r="J66" s="10"/>
      <c r="K66" s="7"/>
    </row>
    <row r="67" spans="1:11" ht="12.75">
      <c r="A67" s="92">
        <v>2</v>
      </c>
      <c r="B67" s="94" t="s">
        <v>69</v>
      </c>
      <c r="C67" s="61" t="s">
        <v>20</v>
      </c>
      <c r="D67" s="10">
        <v>0.008217592592592594</v>
      </c>
      <c r="E67" s="10">
        <v>0.023750000000000004</v>
      </c>
      <c r="F67" s="10"/>
      <c r="G67" s="10"/>
      <c r="H67" s="10"/>
      <c r="I67" s="10"/>
      <c r="J67" s="10"/>
      <c r="K67" s="7"/>
    </row>
    <row r="68" spans="1:11" ht="12.75">
      <c r="A68" s="93"/>
      <c r="B68" s="95"/>
      <c r="C68" s="62"/>
      <c r="D68" s="10"/>
      <c r="E68" s="10">
        <f>E67-D67</f>
        <v>0.01553240740740741</v>
      </c>
      <c r="F68" s="10"/>
      <c r="G68" s="10"/>
      <c r="H68" s="10"/>
      <c r="I68" s="10"/>
      <c r="J68" s="10"/>
      <c r="K68" s="7"/>
    </row>
    <row r="69" spans="1:11" ht="12.75">
      <c r="A69" s="92">
        <v>3</v>
      </c>
      <c r="B69" s="59" t="s">
        <v>70</v>
      </c>
      <c r="C69" s="61" t="s">
        <v>7</v>
      </c>
      <c r="D69" s="10">
        <v>0.011689814814814814</v>
      </c>
      <c r="E69" s="10">
        <v>0.021122685185185185</v>
      </c>
      <c r="F69" s="10"/>
      <c r="G69" s="10"/>
      <c r="H69" s="10"/>
      <c r="I69" s="10"/>
      <c r="J69" s="10"/>
      <c r="K69" s="7"/>
    </row>
    <row r="70" spans="1:11" ht="12.75">
      <c r="A70" s="93"/>
      <c r="B70" s="60"/>
      <c r="C70" s="62"/>
      <c r="D70" s="10"/>
      <c r="E70" s="10">
        <f>E69-D69</f>
        <v>0.009432870370370371</v>
      </c>
      <c r="F70" s="10"/>
      <c r="G70" s="10"/>
      <c r="H70" s="10"/>
      <c r="I70" s="10"/>
      <c r="J70" s="10"/>
      <c r="K70" s="7"/>
    </row>
    <row r="71" spans="1:11" ht="12.75">
      <c r="A71" s="92">
        <v>4</v>
      </c>
      <c r="B71" s="59" t="s">
        <v>71</v>
      </c>
      <c r="C71" s="61" t="s">
        <v>7</v>
      </c>
      <c r="D71" s="10">
        <v>0.021041666666666667</v>
      </c>
      <c r="E71" s="10">
        <v>0.0474537037037037</v>
      </c>
      <c r="F71" s="10"/>
      <c r="G71" s="10"/>
      <c r="H71" s="10"/>
      <c r="I71" s="10"/>
      <c r="J71" s="10"/>
      <c r="K71" s="7"/>
    </row>
    <row r="72" spans="1:11" ht="12.75">
      <c r="A72" s="93"/>
      <c r="B72" s="60"/>
      <c r="C72" s="62"/>
      <c r="D72" s="10"/>
      <c r="E72" s="10">
        <f>E71-D71</f>
        <v>0.026412037037037032</v>
      </c>
      <c r="F72" s="10"/>
      <c r="G72" s="10"/>
      <c r="H72" s="10"/>
      <c r="I72" s="10"/>
      <c r="J72" s="10"/>
      <c r="K72" s="7"/>
    </row>
    <row r="73" spans="1:11" ht="12.75">
      <c r="A73" s="9" t="s">
        <v>39</v>
      </c>
      <c r="B73" s="11"/>
      <c r="C73" s="12"/>
      <c r="D73" s="10"/>
      <c r="E73" s="10"/>
      <c r="F73" s="10"/>
      <c r="G73" s="10"/>
      <c r="H73" s="10"/>
      <c r="I73" s="10"/>
      <c r="J73" s="10"/>
      <c r="K73" s="7"/>
    </row>
    <row r="74" spans="1:11" ht="12.75">
      <c r="A74" s="92">
        <v>1</v>
      </c>
      <c r="B74" s="59" t="s">
        <v>22</v>
      </c>
      <c r="C74" s="61" t="s">
        <v>5</v>
      </c>
      <c r="D74" s="10">
        <v>0.010497685185185186</v>
      </c>
      <c r="E74" s="10">
        <v>0.02337962962962963</v>
      </c>
      <c r="F74" s="10">
        <v>0.03319444444444444</v>
      </c>
      <c r="G74" s="10">
        <v>0.04778935185185185</v>
      </c>
      <c r="H74" s="10"/>
      <c r="I74" s="10"/>
      <c r="J74" s="10"/>
      <c r="K74" s="7"/>
    </row>
    <row r="75" spans="1:11" ht="12.75">
      <c r="A75" s="93"/>
      <c r="B75" s="60"/>
      <c r="C75" s="62"/>
      <c r="D75" s="10"/>
      <c r="E75" s="10">
        <f>E74-D74</f>
        <v>0.012881944444444442</v>
      </c>
      <c r="F75" s="10">
        <f>F74-E74</f>
        <v>0.009814814814814814</v>
      </c>
      <c r="G75" s="10">
        <f>G74-F74</f>
        <v>0.014594907407407404</v>
      </c>
      <c r="H75" s="10"/>
      <c r="I75" s="10"/>
      <c r="J75" s="10"/>
      <c r="K75" s="7"/>
    </row>
    <row r="76" spans="1:11" ht="12.75">
      <c r="A76" s="92">
        <v>2</v>
      </c>
      <c r="B76" s="59" t="s">
        <v>72</v>
      </c>
      <c r="C76" s="61" t="s">
        <v>7</v>
      </c>
      <c r="D76" s="10">
        <v>0.021747685185185186</v>
      </c>
      <c r="E76" s="10"/>
      <c r="F76" s="10"/>
      <c r="G76" s="10"/>
      <c r="H76" s="10"/>
      <c r="I76" s="10"/>
      <c r="J76" s="10"/>
      <c r="K76" s="7"/>
    </row>
    <row r="77" spans="1:11" ht="12.75">
      <c r="A77" s="93"/>
      <c r="B77" s="60"/>
      <c r="C77" s="62"/>
      <c r="D77" s="10"/>
      <c r="E77" s="10"/>
      <c r="F77" s="10"/>
      <c r="G77" s="10"/>
      <c r="H77" s="10"/>
      <c r="I77" s="10"/>
      <c r="J77" s="10"/>
      <c r="K77" s="7"/>
    </row>
    <row r="78" spans="1:11" ht="12.75">
      <c r="A78" s="9" t="s">
        <v>40</v>
      </c>
      <c r="B78" s="8"/>
      <c r="C78" s="9"/>
      <c r="D78" s="10"/>
      <c r="E78" s="10"/>
      <c r="F78" s="10"/>
      <c r="G78" s="10"/>
      <c r="H78" s="10"/>
      <c r="I78" s="10"/>
      <c r="J78" s="10"/>
      <c r="K78" s="7"/>
    </row>
    <row r="79" spans="1:11" ht="12.75">
      <c r="A79" s="92">
        <v>1</v>
      </c>
      <c r="B79" s="94" t="s">
        <v>9</v>
      </c>
      <c r="C79" s="92" t="s">
        <v>10</v>
      </c>
      <c r="D79" s="10">
        <v>0.011770833333333333</v>
      </c>
      <c r="E79" s="10">
        <v>0.0203125</v>
      </c>
      <c r="F79" s="10">
        <v>0.03211805555555556</v>
      </c>
      <c r="G79" s="10"/>
      <c r="H79" s="10"/>
      <c r="I79" s="10"/>
      <c r="J79" s="10"/>
      <c r="K79" s="7"/>
    </row>
    <row r="80" spans="1:11" ht="12.75">
      <c r="A80" s="93"/>
      <c r="B80" s="95"/>
      <c r="C80" s="93"/>
      <c r="D80" s="10"/>
      <c r="E80" s="10">
        <f>E79-D79</f>
        <v>0.008541666666666668</v>
      </c>
      <c r="F80" s="10">
        <f>F79-E79</f>
        <v>0.011805555555555559</v>
      </c>
      <c r="G80" s="10"/>
      <c r="H80" s="10"/>
      <c r="I80" s="10"/>
      <c r="J80" s="10"/>
      <c r="K80" s="7"/>
    </row>
  </sheetData>
  <sheetProtection/>
  <mergeCells count="100">
    <mergeCell ref="A1:A2"/>
    <mergeCell ref="B1:C2"/>
    <mergeCell ref="D1:K1"/>
    <mergeCell ref="A4:A5"/>
    <mergeCell ref="B4:B5"/>
    <mergeCell ref="C4:C5"/>
    <mergeCell ref="A6:A7"/>
    <mergeCell ref="B6:B7"/>
    <mergeCell ref="C6:C7"/>
    <mergeCell ref="A11:A12"/>
    <mergeCell ref="B11:B12"/>
    <mergeCell ref="C11:C12"/>
    <mergeCell ref="A8:A9"/>
    <mergeCell ref="B8:B9"/>
    <mergeCell ref="C8:C9"/>
    <mergeCell ref="A13:A14"/>
    <mergeCell ref="B13:B14"/>
    <mergeCell ref="C13:C14"/>
    <mergeCell ref="A15:A16"/>
    <mergeCell ref="B15:B16"/>
    <mergeCell ref="C15:C16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48:C49"/>
    <mergeCell ref="A51:A52"/>
    <mergeCell ref="B51:B52"/>
    <mergeCell ref="C51:C52"/>
    <mergeCell ref="A46:A47"/>
    <mergeCell ref="B46:B47"/>
    <mergeCell ref="C46:C47"/>
    <mergeCell ref="A58:A59"/>
    <mergeCell ref="B58:B59"/>
    <mergeCell ref="C58:C59"/>
    <mergeCell ref="A53:A54"/>
    <mergeCell ref="B53:B54"/>
    <mergeCell ref="C53:C54"/>
    <mergeCell ref="A55:A56"/>
    <mergeCell ref="B55:B56"/>
    <mergeCell ref="C55:C56"/>
    <mergeCell ref="A65:A66"/>
    <mergeCell ref="B65:B66"/>
    <mergeCell ref="C65:C66"/>
    <mergeCell ref="A60:A61"/>
    <mergeCell ref="B60:B61"/>
    <mergeCell ref="C60:C61"/>
    <mergeCell ref="A62:A63"/>
    <mergeCell ref="B62:B63"/>
    <mergeCell ref="C62:C63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4:A75"/>
    <mergeCell ref="B74:B75"/>
    <mergeCell ref="C74:C75"/>
    <mergeCell ref="A76:A77"/>
    <mergeCell ref="B76:B77"/>
    <mergeCell ref="C76:C77"/>
    <mergeCell ref="A79:A80"/>
    <mergeCell ref="B79:B80"/>
    <mergeCell ref="C79:C80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Evgenia</cp:lastModifiedBy>
  <cp:lastPrinted>2018-05-04T08:50:19Z</cp:lastPrinted>
  <dcterms:created xsi:type="dcterms:W3CDTF">2009-05-07T13:51:17Z</dcterms:created>
  <dcterms:modified xsi:type="dcterms:W3CDTF">2018-05-07T08:13:14Z</dcterms:modified>
  <cp:category/>
  <cp:version/>
  <cp:contentType/>
  <cp:contentStatus/>
</cp:coreProperties>
</file>