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<sst xmlns="http://schemas.openxmlformats.org/spreadsheetml/2006/main" count="673" uniqueCount="319">
  <si>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</si>
  <si>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</si>
  <si>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</si>
  <si>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</si>
  <si>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</si>
  <si>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</si>
  <si>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</si>
  <si>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</si>
  <si>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</si>
  <si>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</si>
  <si>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</si>
  <si>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</si>
  <si>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</si>
  <si>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</si>
  <si>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</si>
  <si>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</si>
  <si>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</si>
  <si>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</si>
  <si>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</si>
  <si>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</si>
  <si>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</si>
  <si>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</si>
  <si>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серо-оранжевый</t>
  </si>
  <si>
    <t>F4</t>
  </si>
  <si>
    <t>серо-синий</t>
  </si>
  <si>
    <t>сине-черный</t>
  </si>
  <si>
    <t>46-48 (брак)</t>
  </si>
  <si>
    <t>F1</t>
  </si>
  <si>
    <t>бежево-оранж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</si>
  <si>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</si>
  <si>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</si>
  <si>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</si>
  <si>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</si>
  <si>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</si>
  <si>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</si>
  <si>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</si>
  <si>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54, 56</t>
  </si>
  <si>
    <t>красно-черный</t>
  </si>
  <si>
    <t>50, 52</t>
  </si>
  <si>
    <t>белый-фиолет</t>
  </si>
  <si>
    <t>48, 54</t>
  </si>
  <si>
    <t>фиолетово-хаки</t>
  </si>
  <si>
    <t>МАЙКИ</t>
  </si>
  <si>
    <t>46, 46</t>
  </si>
  <si>
    <t>46, 48</t>
  </si>
  <si>
    <t>ТРУСЫ МУЖСКИЕ</t>
  </si>
  <si>
    <t>48, 52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</si>
  <si>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</si>
  <si>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</si>
  <si>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</si>
  <si>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</si>
  <si>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</si>
  <si>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</si>
  <si>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</si>
  <si>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</si>
  <si>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</si>
  <si>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</si>
  <si>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</si>
  <si>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42-44, 52</t>
  </si>
  <si>
    <t>коричневый</t>
  </si>
  <si>
    <t>Термо-шорты</t>
  </si>
  <si>
    <t>M8</t>
  </si>
  <si>
    <t>44-46</t>
  </si>
  <si>
    <t>телесный</t>
  </si>
  <si>
    <t>44, 46</t>
  </si>
  <si>
    <t>красный 3/4</t>
  </si>
  <si>
    <t>Термухи (термо-футболки с длинным рукавом) без воротника</t>
  </si>
  <si>
    <t>ПауэрДрай (без ворса)</t>
  </si>
  <si>
    <t>42, 44</t>
  </si>
  <si>
    <t>M4</t>
  </si>
  <si>
    <t>оранжево-синий</t>
  </si>
  <si>
    <t>М12</t>
  </si>
  <si>
    <t>бежево-оранжев</t>
  </si>
  <si>
    <t>M1</t>
  </si>
  <si>
    <t>50, 56</t>
  </si>
  <si>
    <t>зеленый шерсть</t>
  </si>
  <si>
    <t>42, 50</t>
  </si>
  <si>
    <t>темно-серый</t>
  </si>
  <si>
    <t>Термухи (термо-футболки с длинным рукавом) с воротником</t>
  </si>
  <si>
    <t>Водолазки</t>
  </si>
  <si>
    <t>M5</t>
  </si>
  <si>
    <t>52, 54</t>
  </si>
  <si>
    <t>Рейтузы</t>
  </si>
  <si>
    <t>M10</t>
  </si>
  <si>
    <t>40-42</t>
  </si>
  <si>
    <t>M6</t>
  </si>
  <si>
    <t>М11</t>
  </si>
  <si>
    <t>42, 52</t>
  </si>
  <si>
    <t>48-50</t>
  </si>
  <si>
    <t>БРЮКИ</t>
  </si>
  <si>
    <t>Классик 100</t>
  </si>
  <si>
    <t>50, 54</t>
  </si>
  <si>
    <t>Классик 200</t>
  </si>
  <si>
    <t>ВиндПро 200</t>
  </si>
  <si>
    <t xml:space="preserve">морская волна-черный  </t>
  </si>
  <si>
    <t>В10</t>
  </si>
  <si>
    <t>хаки износостойкий</t>
  </si>
  <si>
    <t>ВиндПро 300</t>
  </si>
  <si>
    <t>синий-синий износостойкий</t>
  </si>
  <si>
    <t>ВиндБлок</t>
  </si>
  <si>
    <t>B11</t>
  </si>
  <si>
    <t>ЖИЛЕТЫ</t>
  </si>
  <si>
    <t>серо-салатовый с капюшоном</t>
  </si>
  <si>
    <t>G3</t>
  </si>
  <si>
    <t>красный с капюшоном</t>
  </si>
  <si>
    <t>желтый с капюшоном</t>
  </si>
  <si>
    <t>G10</t>
  </si>
  <si>
    <t>сине-черный износостойкий</t>
  </si>
  <si>
    <t>G20</t>
  </si>
  <si>
    <t>ТОЛСТОВКИ</t>
  </si>
  <si>
    <t>R15</t>
  </si>
  <si>
    <t>черный, короткий замок</t>
  </si>
  <si>
    <t>42, 46</t>
  </si>
  <si>
    <t>фисташковый-хаки, короткий замок</t>
  </si>
  <si>
    <t>черный, короткий замок, вышивка</t>
  </si>
  <si>
    <t>хаки, короткий замок</t>
  </si>
  <si>
    <t>R3</t>
  </si>
  <si>
    <t>хаки, короткий замок, с капюшоном, вышивка</t>
  </si>
  <si>
    <t>салатово-серый</t>
  </si>
  <si>
    <t>R12</t>
  </si>
  <si>
    <t>салатовый, с капюшоном</t>
  </si>
  <si>
    <t>42, 44, 46</t>
  </si>
  <si>
    <t>бирюзовый</t>
  </si>
  <si>
    <t>темно-серый, с капюшоном, коротк. Замок</t>
  </si>
  <si>
    <t>R30</t>
  </si>
  <si>
    <t>серо-бирюзовый, с капюшоном</t>
  </si>
  <si>
    <t>R32</t>
  </si>
  <si>
    <t>R35</t>
  </si>
  <si>
    <t>R10</t>
  </si>
  <si>
    <t>морская волна</t>
  </si>
  <si>
    <t>морская волна, с капюшоном</t>
  </si>
  <si>
    <t>R4</t>
  </si>
  <si>
    <t>44, 48</t>
  </si>
  <si>
    <t>R2</t>
  </si>
  <si>
    <t>оранжевый износостойкий</t>
  </si>
  <si>
    <t>черный блок- красный 200 про</t>
  </si>
  <si>
    <t>Флис, Корея</t>
  </si>
  <si>
    <t>желтый, короткий замок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</si>
  <si>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</si>
  <si>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</si>
  <si>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</si>
  <si>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</si>
  <si>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</si>
  <si>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</si>
  <si>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</si>
  <si>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</si>
  <si>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</si>
  <si>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красный-серый</t>
  </si>
  <si>
    <t>М</t>
  </si>
  <si>
    <t>синий-серый</t>
  </si>
  <si>
    <t>M</t>
  </si>
  <si>
    <t>оранжевый-черный</t>
  </si>
  <si>
    <t>красный-красный</t>
  </si>
  <si>
    <t>"с ушками"</t>
  </si>
  <si>
    <t>S1</t>
  </si>
  <si>
    <t>57, 58-59</t>
  </si>
  <si>
    <t>салатовый</t>
  </si>
  <si>
    <t>"полоса"</t>
  </si>
  <si>
    <t>S3</t>
  </si>
  <si>
    <t>"подворот"</t>
  </si>
  <si>
    <t>серый износостойкий</t>
  </si>
  <si>
    <t>синий износостойкий</t>
  </si>
  <si>
    <t>черный износостойкий</t>
  </si>
  <si>
    <t>55-56</t>
  </si>
  <si>
    <t>темно-синий</t>
  </si>
  <si>
    <t>60-62</t>
  </si>
  <si>
    <t>сине-фиолетовый</t>
  </si>
  <si>
    <t>БАЛАКЛАВЫ-МАСКИ</t>
  </si>
  <si>
    <t>НОСКИ</t>
  </si>
  <si>
    <t>Н1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</si>
  <si>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</si>
  <si>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</si>
  <si>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</si>
  <si>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</si>
  <si>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</si>
  <si>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</si>
  <si>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ВиндПро 300 - ПауэрСтрейч</t>
  </si>
  <si>
    <t>РУКАВИЦЫ</t>
  </si>
  <si>
    <t>синий+синий износостойкий</t>
  </si>
  <si>
    <t>бежевый + кордура</t>
  </si>
  <si>
    <t>фиолетовый + кордура</t>
  </si>
  <si>
    <t>БАНДАНА-ТРУБА</t>
  </si>
  <si>
    <t>V2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</si>
  <si>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</si>
  <si>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</si>
  <si>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</si>
  <si>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</si>
  <si>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</si>
  <si>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</si>
  <si>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</si>
  <si>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Рукавицы ВиндПро 300</t>
  </si>
  <si>
    <t>116рост</t>
  </si>
  <si>
    <t>Шапка ВиндПро 300</t>
  </si>
  <si>
    <t>черная</t>
  </si>
  <si>
    <t>Ушки ВиндПро 200</t>
  </si>
  <si>
    <t>Бандана-труба</t>
  </si>
  <si>
    <t>фисташковый, красный</t>
  </si>
  <si>
    <t>серо-фиолетовый</t>
  </si>
  <si>
    <t>ra-irk@yandex.ru</t>
  </si>
  <si>
    <t>46, 50</t>
  </si>
  <si>
    <t>52, 56</t>
  </si>
  <si>
    <t>синий 3/4</t>
  </si>
  <si>
    <t>серо-красный</t>
  </si>
  <si>
    <t>ПЕРЧАТКИ</t>
  </si>
  <si>
    <t>46, 48, 48</t>
  </si>
  <si>
    <t>54, 56, 58</t>
  </si>
  <si>
    <t>красно-серый</t>
  </si>
  <si>
    <t>синий с капюшоном</t>
  </si>
  <si>
    <t>46, 54</t>
  </si>
  <si>
    <t>коричневый + кордура</t>
  </si>
  <si>
    <t>желтый износостойкий</t>
  </si>
  <si>
    <t>Толстовка ВиндПро 300</t>
  </si>
  <si>
    <t>ra-irkutsk.ru</t>
  </si>
  <si>
    <t>черно-серый</t>
  </si>
  <si>
    <t>39-42</t>
  </si>
  <si>
    <t xml:space="preserve">L </t>
  </si>
  <si>
    <t>ПауэрШелд (СофтШел)</t>
  </si>
  <si>
    <t>трансформер</t>
  </si>
  <si>
    <t>58-59</t>
  </si>
  <si>
    <t>57-58</t>
  </si>
  <si>
    <t>57, 59</t>
  </si>
  <si>
    <t>краги 3+1</t>
  </si>
  <si>
    <t>Рейтузы Стрейч</t>
  </si>
  <si>
    <t>46, 50, 54, 56</t>
  </si>
  <si>
    <t>сине-серый</t>
  </si>
  <si>
    <t>59, 59-60, 60-62</t>
  </si>
  <si>
    <t>"с ушками 2ая"</t>
  </si>
  <si>
    <t>балаболка</t>
  </si>
  <si>
    <t>НАРУКАВНИКИ</t>
  </si>
  <si>
    <t>44, 48, 50</t>
  </si>
  <si>
    <t>46, 48, 54</t>
  </si>
  <si>
    <t>56-57, 59</t>
  </si>
  <si>
    <t>черный+НеоШел</t>
  </si>
  <si>
    <t>S, M, L</t>
  </si>
  <si>
    <t>черный Шелд</t>
  </si>
  <si>
    <t>Рейтузы Драй шерсть</t>
  </si>
  <si>
    <t>104рост</t>
  </si>
  <si>
    <t>46, 50, 52</t>
  </si>
  <si>
    <t>розово-серый</t>
  </si>
  <si>
    <t>XS, L</t>
  </si>
  <si>
    <t>56-57, 60-62</t>
  </si>
  <si>
    <t>ВиндПро 200 + ПауэрСтрейч</t>
  </si>
  <si>
    <t>хаки-коричневый</t>
  </si>
  <si>
    <t>34-35</t>
  </si>
  <si>
    <t>НеоШел мембрана+ВиндПро 300</t>
  </si>
  <si>
    <t>ПауэрШелд+ВиндПро 300</t>
  </si>
  <si>
    <t>XXL</t>
  </si>
  <si>
    <t>ВиндПро 200 износост.</t>
  </si>
  <si>
    <t>розовый</t>
  </si>
  <si>
    <t>48, 50</t>
  </si>
  <si>
    <t>50 брак</t>
  </si>
  <si>
    <t>морской-черный износостойк.</t>
  </si>
  <si>
    <t>синий шерсть</t>
  </si>
  <si>
    <t>39-42, 43-45</t>
  </si>
  <si>
    <t>зеленый износостойкий</t>
  </si>
  <si>
    <t>морской износостойкий</t>
  </si>
  <si>
    <t>серый 2ая стелька</t>
  </si>
  <si>
    <t>синий+НеоШел</t>
  </si>
  <si>
    <t>красный износостойкий</t>
  </si>
  <si>
    <t>тел. 98-58-22,  1-я Красноказачья, 119</t>
  </si>
  <si>
    <t>44, 46, 48</t>
  </si>
  <si>
    <t>42, 48, 52</t>
  </si>
  <si>
    <t>46, 48, 50, 56</t>
  </si>
  <si>
    <t>50, 52, 54</t>
  </si>
  <si>
    <t>44, 48, 50, 52, 54</t>
  </si>
  <si>
    <t>42, 44, 46, 48, 50, 52, 54</t>
  </si>
  <si>
    <t>42, 46, 48</t>
  </si>
  <si>
    <t>48, 52, 54</t>
  </si>
  <si>
    <t>42, 48, 50</t>
  </si>
  <si>
    <t>синий-салатовый</t>
  </si>
  <si>
    <t>синий "шерсть"</t>
  </si>
  <si>
    <t>56, 57</t>
  </si>
  <si>
    <t>57, 58</t>
  </si>
  <si>
    <t>43-45</t>
  </si>
  <si>
    <t>синий 2ая стелька</t>
  </si>
  <si>
    <t>36-38</t>
  </si>
  <si>
    <t>XS, XL</t>
  </si>
  <si>
    <t>XL, L</t>
  </si>
  <si>
    <t>XS, S</t>
  </si>
  <si>
    <t>морской</t>
  </si>
  <si>
    <t>слатовый</t>
  </si>
  <si>
    <t>106, 130, 150</t>
  </si>
  <si>
    <t>черная с ушками</t>
  </si>
  <si>
    <t>Футболка Драй</t>
  </si>
  <si>
    <t>оранжево-серый</t>
  </si>
  <si>
    <t>серо-красный хлопок</t>
  </si>
  <si>
    <t>синяя полоска</t>
  </si>
  <si>
    <t>48, 50, 52, 54</t>
  </si>
  <si>
    <t>48, 50, 52</t>
  </si>
  <si>
    <t>50, 50</t>
  </si>
  <si>
    <t>48, 50, 54</t>
  </si>
  <si>
    <t>44, 46, 46, 48</t>
  </si>
  <si>
    <t>48, 50, 50, 52, 54</t>
  </si>
  <si>
    <t>серая полоска</t>
  </si>
  <si>
    <t>46, 48, 50, 52</t>
  </si>
  <si>
    <t>46, 48, 52, 54</t>
  </si>
  <si>
    <t>46, 48, 48, 50, 52, 54</t>
  </si>
  <si>
    <t>салатовый-синий</t>
  </si>
  <si>
    <t>салатовый-бирюзовый</t>
  </si>
  <si>
    <t>морская-серая</t>
  </si>
  <si>
    <t>54-55</t>
  </si>
  <si>
    <t>52, 59, ……………</t>
  </si>
  <si>
    <t>55, 59</t>
  </si>
  <si>
    <t>54, 55, 56, 57, 57-58, 58, 59</t>
  </si>
  <si>
    <t>50-52, 55, 58, 60, 62</t>
  </si>
  <si>
    <t>58, 59</t>
  </si>
  <si>
    <t>Балаклава</t>
  </si>
  <si>
    <t>красный, оранжевый</t>
  </si>
  <si>
    <t>оранжево-черная</t>
  </si>
  <si>
    <t>красный хлопок</t>
  </si>
  <si>
    <t>Термуха Стрейч</t>
  </si>
  <si>
    <t xml:space="preserve">синий </t>
  </si>
  <si>
    <t>………………..</t>
  </si>
  <si>
    <t>XS, S, M, L………………</t>
  </si>
  <si>
    <t>02.09.14.</t>
  </si>
  <si>
    <t>42, 44, 46, 48</t>
  </si>
  <si>
    <t>XS, S, M</t>
  </si>
  <si>
    <t>36-38, 39-42, 43-45</t>
  </si>
  <si>
    <t>XS, S, M, 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</si>
</sst>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left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322</xdr:row>
      <xdr:rowOff>114300</xdr:rowOff>
    </xdr:from>
    <xdr:to>
      <xdr:col>2</xdr:col>
      <xdr:colOff>200025</xdr:colOff>
      <xdr:row>328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5688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2"/>
  <sheetViews>
    <sheetView tabSelected="1" view="pageBreakPreview" zoomScaleSheetLayoutView="100" zoomScalePageLayoutView="0" workbookViewId="0" topLeftCell="A1">
      <selection activeCell="H305" sqref="H1:H16384"/>
    </sheetView>
  </sheetViews>
  <sheetFormatPr defaultColWidth="10.28125" defaultRowHeight="12.75"/>
  <cols>
    <col min="1" max="1" width="20.28125" style="36" customWidth="1"/>
    <col min="2" max="2" width="12.8515625" style="40" customWidth="1"/>
    <col min="3" max="3" width="8.421875" style="11" customWidth="1"/>
    <col min="4" max="4" width="26.57421875" style="41" customWidth="1"/>
    <col min="5" max="5" width="22.00390625" style="36" customWidth="1"/>
    <col min="6" max="6" width="7.28125" style="39" customWidth="1"/>
    <col min="7" max="7" width="6.00390625" style="36" customWidth="1"/>
    <col min="8" max="16384" width="10.28125" style="9" customWidth="1"/>
  </cols>
  <sheetData>
    <row r="1" spans="1:7" s="2" customFormat="1" ht="31.5" customHeight="1">
      <c r="A1" s="1" t="s">
        <v>314</v>
      </c>
      <c r="B1" s="171" t="s">
        <v>0</v>
      </c>
      <c r="C1" s="171"/>
      <c r="D1" s="171"/>
      <c r="E1" s="171"/>
      <c r="F1" s="171"/>
      <c r="G1" s="171"/>
    </row>
    <row r="2" spans="1:7" s="7" customFormat="1" ht="12.7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4" t="s">
        <v>7</v>
      </c>
    </row>
    <row r="3" spans="1:7" ht="18" customHeight="1" thickBot="1">
      <c r="A3" s="172" t="s">
        <v>8</v>
      </c>
      <c r="B3" s="172"/>
      <c r="C3" s="172"/>
      <c r="D3" s="172"/>
      <c r="E3" s="172"/>
      <c r="F3" s="172"/>
      <c r="G3" s="172"/>
    </row>
    <row r="4" spans="1:7" ht="12.75">
      <c r="A4" s="174" t="s">
        <v>9</v>
      </c>
      <c r="B4" s="143" t="s">
        <v>10</v>
      </c>
      <c r="C4" s="52"/>
      <c r="D4" s="53" t="s">
        <v>11</v>
      </c>
      <c r="E4" s="54" t="s">
        <v>13</v>
      </c>
      <c r="F4" s="55">
        <v>1</v>
      </c>
      <c r="G4" s="56">
        <v>850</v>
      </c>
    </row>
    <row r="5" spans="1:7" ht="12.75">
      <c r="A5" s="175"/>
      <c r="B5" s="144"/>
      <c r="D5" s="23" t="s">
        <v>12</v>
      </c>
      <c r="E5" s="13" t="s">
        <v>13</v>
      </c>
      <c r="F5" s="14">
        <v>1</v>
      </c>
      <c r="G5" s="57">
        <v>850</v>
      </c>
    </row>
    <row r="6" spans="1:7" ht="12.75">
      <c r="A6" s="175"/>
      <c r="B6" s="144"/>
      <c r="D6" s="23" t="s">
        <v>14</v>
      </c>
      <c r="E6" s="13">
        <v>44</v>
      </c>
      <c r="F6" s="14">
        <v>1</v>
      </c>
      <c r="G6" s="57">
        <v>850</v>
      </c>
    </row>
    <row r="7" spans="1:7" ht="12.75">
      <c r="A7" s="175"/>
      <c r="B7" s="144"/>
      <c r="D7" s="23" t="s">
        <v>15</v>
      </c>
      <c r="E7" s="13">
        <v>46</v>
      </c>
      <c r="F7" s="14">
        <v>1</v>
      </c>
      <c r="G7" s="57">
        <v>850</v>
      </c>
    </row>
    <row r="8" spans="1:7" ht="12.75">
      <c r="A8" s="175"/>
      <c r="B8" s="144"/>
      <c r="D8" s="23" t="s">
        <v>16</v>
      </c>
      <c r="E8" s="13" t="s">
        <v>13</v>
      </c>
      <c r="F8" s="14">
        <v>1</v>
      </c>
      <c r="G8" s="57">
        <v>850</v>
      </c>
    </row>
    <row r="9" spans="1:7" ht="12.75">
      <c r="A9" s="175"/>
      <c r="B9" s="144"/>
      <c r="D9" s="23" t="s">
        <v>35</v>
      </c>
      <c r="E9" s="13" t="s">
        <v>260</v>
      </c>
      <c r="F9" s="14">
        <v>3</v>
      </c>
      <c r="G9" s="57">
        <v>850</v>
      </c>
    </row>
    <row r="10" spans="1:7" ht="12.75">
      <c r="A10" s="175"/>
      <c r="B10" s="144"/>
      <c r="D10" s="23" t="s">
        <v>17</v>
      </c>
      <c r="E10" s="13" t="s">
        <v>260</v>
      </c>
      <c r="F10" s="14">
        <v>3</v>
      </c>
      <c r="G10" s="57">
        <v>850</v>
      </c>
    </row>
    <row r="11" spans="1:7" ht="12.75">
      <c r="A11" s="175"/>
      <c r="B11" s="144"/>
      <c r="D11" s="23" t="s">
        <v>20</v>
      </c>
      <c r="E11" s="13" t="s">
        <v>13</v>
      </c>
      <c r="F11" s="14">
        <v>1</v>
      </c>
      <c r="G11" s="57">
        <v>1100</v>
      </c>
    </row>
    <row r="12" spans="1:7" ht="12" customHeight="1">
      <c r="A12" s="175"/>
      <c r="B12" s="144"/>
      <c r="D12" s="23" t="s">
        <v>21</v>
      </c>
      <c r="E12" s="13" t="s">
        <v>13</v>
      </c>
      <c r="F12" s="14">
        <v>1</v>
      </c>
      <c r="G12" s="57">
        <v>1100</v>
      </c>
    </row>
    <row r="13" spans="1:7" ht="12" customHeight="1">
      <c r="A13" s="175"/>
      <c r="B13" s="144"/>
      <c r="D13" s="23" t="s">
        <v>284</v>
      </c>
      <c r="E13" s="13" t="s">
        <v>291</v>
      </c>
      <c r="F13" s="14">
        <v>4</v>
      </c>
      <c r="G13" s="57">
        <v>1100</v>
      </c>
    </row>
    <row r="14" spans="1:7" ht="12" customHeight="1">
      <c r="A14" s="175"/>
      <c r="B14" s="144"/>
      <c r="D14" s="23" t="s">
        <v>197</v>
      </c>
      <c r="E14" s="13">
        <v>48</v>
      </c>
      <c r="F14" s="14">
        <v>1</v>
      </c>
      <c r="G14" s="57">
        <v>1100</v>
      </c>
    </row>
    <row r="15" spans="1:7" ht="12.75">
      <c r="A15" s="175"/>
      <c r="B15" s="144"/>
      <c r="C15" s="15" t="s">
        <v>23</v>
      </c>
      <c r="D15" s="23" t="s">
        <v>25</v>
      </c>
      <c r="E15" s="13" t="s">
        <v>26</v>
      </c>
      <c r="F15" s="14">
        <v>1</v>
      </c>
      <c r="G15" s="57">
        <v>950</v>
      </c>
    </row>
    <row r="16" spans="1:7" ht="12.75">
      <c r="A16" s="175"/>
      <c r="B16" s="144"/>
      <c r="C16" s="173" t="s">
        <v>27</v>
      </c>
      <c r="D16" s="23" t="s">
        <v>28</v>
      </c>
      <c r="E16" s="13" t="s">
        <v>26</v>
      </c>
      <c r="F16" s="14">
        <v>1</v>
      </c>
      <c r="G16" s="57">
        <v>800</v>
      </c>
    </row>
    <row r="17" spans="1:7" ht="13.5" thickBot="1">
      <c r="A17" s="175"/>
      <c r="B17" s="129"/>
      <c r="C17" s="113"/>
      <c r="D17" s="62" t="s">
        <v>206</v>
      </c>
      <c r="E17" s="19">
        <v>48</v>
      </c>
      <c r="F17" s="26">
        <v>1</v>
      </c>
      <c r="G17" s="63">
        <v>1100</v>
      </c>
    </row>
    <row r="18" spans="1:7" ht="12.75">
      <c r="A18" s="175"/>
      <c r="B18" s="177" t="s">
        <v>31</v>
      </c>
      <c r="C18" s="52"/>
      <c r="D18" s="53" t="s">
        <v>11</v>
      </c>
      <c r="E18" s="54" t="s">
        <v>261</v>
      </c>
      <c r="F18" s="55">
        <v>4</v>
      </c>
      <c r="G18" s="56">
        <v>850</v>
      </c>
    </row>
    <row r="19" spans="1:7" ht="12.75">
      <c r="A19" s="175"/>
      <c r="B19" s="178"/>
      <c r="D19" s="23" t="s">
        <v>14</v>
      </c>
      <c r="E19" s="13" t="s">
        <v>294</v>
      </c>
      <c r="F19" s="14">
        <v>4</v>
      </c>
      <c r="G19" s="57">
        <v>850</v>
      </c>
    </row>
    <row r="20" spans="1:7" ht="12.75">
      <c r="A20" s="175"/>
      <c r="B20" s="178"/>
      <c r="D20" s="23" t="s">
        <v>32</v>
      </c>
      <c r="E20" s="13" t="s">
        <v>199</v>
      </c>
      <c r="F20" s="14">
        <v>2</v>
      </c>
      <c r="G20" s="57">
        <v>850</v>
      </c>
    </row>
    <row r="21" spans="1:7" ht="12.75">
      <c r="A21" s="175"/>
      <c r="B21" s="178"/>
      <c r="D21" s="23" t="s">
        <v>15</v>
      </c>
      <c r="E21" s="13" t="s">
        <v>262</v>
      </c>
      <c r="F21" s="14">
        <v>4</v>
      </c>
      <c r="G21" s="57">
        <v>850</v>
      </c>
    </row>
    <row r="22" spans="1:7" ht="12.75">
      <c r="A22" s="175"/>
      <c r="B22" s="178"/>
      <c r="D22" s="23" t="s">
        <v>33</v>
      </c>
      <c r="E22" s="13" t="s">
        <v>44</v>
      </c>
      <c r="F22" s="14">
        <v>2</v>
      </c>
      <c r="G22" s="57">
        <v>850</v>
      </c>
    </row>
    <row r="23" spans="1:7" ht="12.75">
      <c r="A23" s="175"/>
      <c r="B23" s="178"/>
      <c r="D23" s="23" t="s">
        <v>34</v>
      </c>
      <c r="E23" s="13" t="s">
        <v>204</v>
      </c>
      <c r="F23" s="14">
        <v>3</v>
      </c>
      <c r="G23" s="57">
        <v>850</v>
      </c>
    </row>
    <row r="24" spans="1:7" ht="12.75">
      <c r="A24" s="175"/>
      <c r="B24" s="178"/>
      <c r="D24" s="23" t="s">
        <v>35</v>
      </c>
      <c r="E24" s="13" t="s">
        <v>199</v>
      </c>
      <c r="F24" s="14">
        <v>2</v>
      </c>
      <c r="G24" s="57">
        <v>850</v>
      </c>
    </row>
    <row r="25" spans="1:7" ht="12.75">
      <c r="A25" s="175"/>
      <c r="B25" s="178"/>
      <c r="D25" s="23" t="s">
        <v>17</v>
      </c>
      <c r="E25" s="13" t="s">
        <v>288</v>
      </c>
      <c r="F25" s="14">
        <v>3</v>
      </c>
      <c r="G25" s="57">
        <v>850</v>
      </c>
    </row>
    <row r="26" spans="1:7" ht="12.75">
      <c r="A26" s="175"/>
      <c r="B26" s="178"/>
      <c r="D26" s="23" t="s">
        <v>12</v>
      </c>
      <c r="E26" s="13" t="s">
        <v>290</v>
      </c>
      <c r="F26" s="14">
        <v>3</v>
      </c>
      <c r="G26" s="57">
        <v>850</v>
      </c>
    </row>
    <row r="27" spans="1:7" ht="12.75">
      <c r="A27" s="175"/>
      <c r="B27" s="178"/>
      <c r="D27" s="23" t="s">
        <v>16</v>
      </c>
      <c r="E27" s="13" t="s">
        <v>230</v>
      </c>
      <c r="F27" s="14">
        <v>3</v>
      </c>
      <c r="G27" s="57">
        <v>850</v>
      </c>
    </row>
    <row r="28" spans="1:7" ht="12.75">
      <c r="A28" s="175"/>
      <c r="B28" s="178"/>
      <c r="D28" s="23" t="s">
        <v>20</v>
      </c>
      <c r="E28" s="13" t="s">
        <v>36</v>
      </c>
      <c r="F28" s="14">
        <v>2</v>
      </c>
      <c r="G28" s="57">
        <v>1100</v>
      </c>
    </row>
    <row r="29" spans="1:7" ht="12.75">
      <c r="A29" s="175"/>
      <c r="B29" s="178"/>
      <c r="D29" s="23" t="s">
        <v>21</v>
      </c>
      <c r="E29" s="13" t="s">
        <v>205</v>
      </c>
      <c r="F29" s="14">
        <v>3</v>
      </c>
      <c r="G29" s="57">
        <v>1100</v>
      </c>
    </row>
    <row r="30" spans="1:7" ht="12.75">
      <c r="A30" s="175"/>
      <c r="B30" s="178"/>
      <c r="D30" s="23" t="s">
        <v>286</v>
      </c>
      <c r="E30" s="13" t="s">
        <v>287</v>
      </c>
      <c r="F30" s="14">
        <v>4</v>
      </c>
      <c r="G30" s="57">
        <v>850</v>
      </c>
    </row>
    <row r="31" spans="1:7" ht="12.75">
      <c r="A31" s="175"/>
      <c r="B31" s="178"/>
      <c r="D31" s="23" t="s">
        <v>293</v>
      </c>
      <c r="E31" s="13" t="s">
        <v>287</v>
      </c>
      <c r="F31" s="14">
        <f>4</f>
        <v>4</v>
      </c>
      <c r="G31" s="57">
        <v>850</v>
      </c>
    </row>
    <row r="32" spans="1:7" ht="12.75">
      <c r="A32" s="175"/>
      <c r="B32" s="178"/>
      <c r="D32" s="23" t="s">
        <v>39</v>
      </c>
      <c r="E32" s="13">
        <v>54</v>
      </c>
      <c r="F32" s="14">
        <v>1</v>
      </c>
      <c r="G32" s="57">
        <v>1100</v>
      </c>
    </row>
    <row r="33" spans="1:7" ht="12.75">
      <c r="A33" s="175"/>
      <c r="B33" s="178"/>
      <c r="D33" s="23" t="s">
        <v>197</v>
      </c>
      <c r="E33" s="13">
        <v>48</v>
      </c>
      <c r="F33" s="14">
        <v>1</v>
      </c>
      <c r="G33" s="57">
        <v>1100</v>
      </c>
    </row>
    <row r="34" spans="1:7" ht="12.75">
      <c r="A34" s="175"/>
      <c r="B34" s="178"/>
      <c r="D34" s="23" t="s">
        <v>284</v>
      </c>
      <c r="E34" s="13" t="s">
        <v>292</v>
      </c>
      <c r="F34" s="14">
        <v>5</v>
      </c>
      <c r="G34" s="57">
        <v>1100</v>
      </c>
    </row>
    <row r="35" spans="1:7" ht="12.75">
      <c r="A35" s="175"/>
      <c r="B35" s="178"/>
      <c r="D35" s="23" t="s">
        <v>202</v>
      </c>
      <c r="E35" s="13">
        <v>50</v>
      </c>
      <c r="F35" s="14">
        <v>1</v>
      </c>
      <c r="G35" s="57">
        <v>1100</v>
      </c>
    </row>
    <row r="36" spans="1:7" ht="12.75">
      <c r="A36" s="175"/>
      <c r="B36" s="178"/>
      <c r="D36" s="23" t="s">
        <v>285</v>
      </c>
      <c r="E36" s="13" t="s">
        <v>81</v>
      </c>
      <c r="F36" s="14">
        <v>2</v>
      </c>
      <c r="G36" s="57">
        <f>1100</f>
        <v>1100</v>
      </c>
    </row>
    <row r="37" spans="1:7" ht="12.75">
      <c r="A37" s="175"/>
      <c r="B37" s="178"/>
      <c r="D37" s="23" t="s">
        <v>41</v>
      </c>
      <c r="E37" s="13">
        <v>48</v>
      </c>
      <c r="F37" s="14">
        <v>1</v>
      </c>
      <c r="G37" s="57">
        <v>1100</v>
      </c>
    </row>
    <row r="38" spans="1:7" ht="13.5" thickBot="1">
      <c r="A38" s="176"/>
      <c r="B38" s="179"/>
      <c r="C38" s="65"/>
      <c r="D38" s="58" t="s">
        <v>29</v>
      </c>
      <c r="E38" s="59">
        <v>56</v>
      </c>
      <c r="F38" s="60">
        <v>1</v>
      </c>
      <c r="G38" s="61">
        <v>1100</v>
      </c>
    </row>
    <row r="39" spans="1:7" ht="13.5" thickBot="1">
      <c r="A39" s="170" t="s">
        <v>42</v>
      </c>
      <c r="B39" s="170"/>
      <c r="C39" s="170"/>
      <c r="D39" s="170"/>
      <c r="E39" s="170"/>
      <c r="F39" s="170"/>
      <c r="G39" s="170"/>
    </row>
    <row r="40" spans="1:7" ht="25.5" customHeight="1">
      <c r="A40" s="158" t="s">
        <v>9</v>
      </c>
      <c r="B40" s="127" t="s">
        <v>10</v>
      </c>
      <c r="C40" s="52"/>
      <c r="D40" s="66" t="s">
        <v>15</v>
      </c>
      <c r="E40" s="54">
        <v>44</v>
      </c>
      <c r="F40" s="55">
        <v>1</v>
      </c>
      <c r="G40" s="56">
        <v>750</v>
      </c>
    </row>
    <row r="41" spans="1:7" ht="12.75">
      <c r="A41" s="159"/>
      <c r="B41" s="130"/>
      <c r="D41" s="12" t="s">
        <v>16</v>
      </c>
      <c r="E41" s="13" t="s">
        <v>43</v>
      </c>
      <c r="F41" s="14">
        <v>2</v>
      </c>
      <c r="G41" s="57">
        <v>750</v>
      </c>
    </row>
    <row r="42" spans="1:7" ht="13.5" thickBot="1">
      <c r="A42" s="159"/>
      <c r="B42" s="131"/>
      <c r="C42" s="65"/>
      <c r="D42" s="67" t="s">
        <v>30</v>
      </c>
      <c r="E42" s="59">
        <v>44</v>
      </c>
      <c r="F42" s="60">
        <v>1</v>
      </c>
      <c r="G42" s="61">
        <v>850</v>
      </c>
    </row>
    <row r="43" spans="1:7" ht="12.75">
      <c r="A43" s="159"/>
      <c r="B43" s="127" t="s">
        <v>31</v>
      </c>
      <c r="C43" s="52"/>
      <c r="D43" s="66" t="s">
        <v>17</v>
      </c>
      <c r="E43" s="54" t="s">
        <v>38</v>
      </c>
      <c r="F43" s="55">
        <v>2</v>
      </c>
      <c r="G43" s="56">
        <v>850</v>
      </c>
    </row>
    <row r="44" spans="1:7" ht="13.5" thickBot="1">
      <c r="A44" s="160"/>
      <c r="B44" s="131"/>
      <c r="C44" s="65"/>
      <c r="D44" s="67" t="s">
        <v>35</v>
      </c>
      <c r="E44" s="59" t="s">
        <v>44</v>
      </c>
      <c r="F44" s="60">
        <v>2</v>
      </c>
      <c r="G44" s="61">
        <v>850</v>
      </c>
    </row>
    <row r="45" spans="1:7" ht="13.5" thickBot="1">
      <c r="A45" s="170" t="s">
        <v>45</v>
      </c>
      <c r="B45" s="170"/>
      <c r="C45" s="170"/>
      <c r="D45" s="170"/>
      <c r="E45" s="170"/>
      <c r="F45" s="170"/>
      <c r="G45" s="170"/>
    </row>
    <row r="46" spans="1:7" ht="12.75">
      <c r="A46" s="133" t="s">
        <v>9</v>
      </c>
      <c r="B46" s="153" t="s">
        <v>31</v>
      </c>
      <c r="C46" s="68"/>
      <c r="D46" s="66" t="s">
        <v>16</v>
      </c>
      <c r="E46" s="54" t="s">
        <v>295</v>
      </c>
      <c r="F46" s="55">
        <v>4</v>
      </c>
      <c r="G46" s="56">
        <v>800</v>
      </c>
    </row>
    <row r="47" spans="1:7" ht="12.75">
      <c r="A47" s="134"/>
      <c r="B47" s="154"/>
      <c r="C47" s="8"/>
      <c r="D47" s="12" t="s">
        <v>15</v>
      </c>
      <c r="E47" s="13">
        <v>50</v>
      </c>
      <c r="F47" s="14">
        <v>1</v>
      </c>
      <c r="G47" s="57">
        <v>800</v>
      </c>
    </row>
    <row r="48" spans="1:7" ht="13.5" thickBot="1">
      <c r="A48" s="135"/>
      <c r="B48" s="155"/>
      <c r="C48" s="65"/>
      <c r="D48" s="67" t="s">
        <v>35</v>
      </c>
      <c r="E48" s="59" t="s">
        <v>296</v>
      </c>
      <c r="F48" s="60">
        <v>6</v>
      </c>
      <c r="G48" s="61">
        <v>800</v>
      </c>
    </row>
    <row r="49" spans="1:7" ht="13.5" thickBot="1">
      <c r="A49" s="170" t="s">
        <v>47</v>
      </c>
      <c r="B49" s="170"/>
      <c r="C49" s="170"/>
      <c r="D49" s="170"/>
      <c r="E49" s="170"/>
      <c r="F49" s="170"/>
      <c r="G49" s="170"/>
    </row>
    <row r="50" spans="1:7" ht="12.75" customHeight="1">
      <c r="A50" s="133" t="s">
        <v>9</v>
      </c>
      <c r="B50" s="132" t="s">
        <v>10</v>
      </c>
      <c r="C50" s="68"/>
      <c r="D50" s="66" t="s">
        <v>48</v>
      </c>
      <c r="E50" s="54">
        <v>44</v>
      </c>
      <c r="F50" s="55">
        <v>1</v>
      </c>
      <c r="G50" s="56">
        <v>1600</v>
      </c>
    </row>
    <row r="51" spans="1:7" ht="12.75">
      <c r="A51" s="134"/>
      <c r="B51" s="118"/>
      <c r="D51" s="12" t="s">
        <v>49</v>
      </c>
      <c r="E51" s="13" t="s">
        <v>19</v>
      </c>
      <c r="F51" s="14">
        <v>2</v>
      </c>
      <c r="G51" s="57">
        <v>1600</v>
      </c>
    </row>
    <row r="52" spans="1:7" ht="12.75">
      <c r="A52" s="134"/>
      <c r="B52" s="118"/>
      <c r="D52" s="12" t="s">
        <v>17</v>
      </c>
      <c r="E52" s="13">
        <v>44</v>
      </c>
      <c r="F52" s="14">
        <v>1</v>
      </c>
      <c r="G52" s="57">
        <v>1600</v>
      </c>
    </row>
    <row r="53" spans="1:7" ht="13.5" thickBot="1">
      <c r="A53" s="135"/>
      <c r="B53" s="151"/>
      <c r="C53" s="65"/>
      <c r="D53" s="67" t="s">
        <v>30</v>
      </c>
      <c r="E53" s="59">
        <v>44</v>
      </c>
      <c r="F53" s="60">
        <v>1</v>
      </c>
      <c r="G53" s="61">
        <v>1600</v>
      </c>
    </row>
    <row r="54" spans="1:7" ht="13.5" thickBot="1">
      <c r="A54" s="110" t="s">
        <v>50</v>
      </c>
      <c r="B54" s="111"/>
      <c r="C54" s="111"/>
      <c r="D54" s="111"/>
      <c r="E54" s="111"/>
      <c r="F54" s="111"/>
      <c r="G54" s="112"/>
    </row>
    <row r="55" spans="1:7" ht="12.75">
      <c r="A55" s="165" t="s">
        <v>51</v>
      </c>
      <c r="B55" s="166"/>
      <c r="C55" s="166"/>
      <c r="D55" s="166"/>
      <c r="E55" s="166"/>
      <c r="F55" s="166"/>
      <c r="G55" s="167"/>
    </row>
    <row r="56" spans="1:7" ht="12.75">
      <c r="A56" s="27" t="s">
        <v>52</v>
      </c>
      <c r="B56" s="18" t="s">
        <v>31</v>
      </c>
      <c r="C56" s="15"/>
      <c r="D56" s="12" t="s">
        <v>17</v>
      </c>
      <c r="E56" s="13" t="s">
        <v>81</v>
      </c>
      <c r="F56" s="14">
        <v>2</v>
      </c>
      <c r="G56" s="57">
        <v>1100</v>
      </c>
    </row>
    <row r="57" spans="1:7" ht="12.75">
      <c r="A57" s="129" t="s">
        <v>53</v>
      </c>
      <c r="B57" s="149" t="s">
        <v>10</v>
      </c>
      <c r="C57" s="113" t="s">
        <v>54</v>
      </c>
      <c r="D57" s="12" t="s">
        <v>55</v>
      </c>
      <c r="E57" s="13" t="s">
        <v>56</v>
      </c>
      <c r="F57" s="14">
        <v>1</v>
      </c>
      <c r="G57" s="57">
        <v>2200</v>
      </c>
    </row>
    <row r="58" spans="1:7" ht="12.75">
      <c r="A58" s="130"/>
      <c r="B58" s="168"/>
      <c r="C58" s="109"/>
      <c r="D58" s="12" t="s">
        <v>57</v>
      </c>
      <c r="E58" s="13" t="s">
        <v>13</v>
      </c>
      <c r="F58" s="14">
        <v>1</v>
      </c>
      <c r="G58" s="57">
        <v>2200</v>
      </c>
    </row>
    <row r="59" spans="1:7" ht="12.75">
      <c r="A59" s="130"/>
      <c r="B59" s="169"/>
      <c r="D59" s="12" t="s">
        <v>15</v>
      </c>
      <c r="E59" s="13" t="s">
        <v>58</v>
      </c>
      <c r="F59" s="14">
        <v>2</v>
      </c>
      <c r="G59" s="57">
        <v>1200</v>
      </c>
    </row>
    <row r="60" spans="1:7" ht="12.75">
      <c r="A60" s="130"/>
      <c r="B60" s="149" t="s">
        <v>31</v>
      </c>
      <c r="D60" s="12" t="s">
        <v>14</v>
      </c>
      <c r="E60" s="13">
        <v>50</v>
      </c>
      <c r="F60" s="14">
        <v>1</v>
      </c>
      <c r="G60" s="57">
        <f>1300*F60</f>
        <v>1300</v>
      </c>
    </row>
    <row r="61" spans="1:7" ht="13.5" thickBot="1">
      <c r="A61" s="131"/>
      <c r="B61" s="155"/>
      <c r="C61" s="65"/>
      <c r="D61" s="67" t="s">
        <v>59</v>
      </c>
      <c r="E61" s="59">
        <v>50</v>
      </c>
      <c r="F61" s="60">
        <v>1</v>
      </c>
      <c r="G61" s="61">
        <v>1300</v>
      </c>
    </row>
    <row r="62" spans="1:7" ht="13.5" thickBot="1">
      <c r="A62" s="152" t="s">
        <v>60</v>
      </c>
      <c r="B62" s="111"/>
      <c r="C62" s="111"/>
      <c r="D62" s="111"/>
      <c r="E62" s="111"/>
      <c r="F62" s="111"/>
      <c r="G62" s="112"/>
    </row>
    <row r="63" spans="1:7" ht="12.75">
      <c r="A63" s="127" t="s">
        <v>53</v>
      </c>
      <c r="B63" s="69"/>
      <c r="C63" s="107" t="s">
        <v>61</v>
      </c>
      <c r="D63" s="66" t="s">
        <v>17</v>
      </c>
      <c r="E63" s="54" t="s">
        <v>229</v>
      </c>
      <c r="F63" s="55">
        <v>3</v>
      </c>
      <c r="G63" s="56">
        <v>1100</v>
      </c>
    </row>
    <row r="64" spans="1:7" ht="12.75">
      <c r="A64" s="128"/>
      <c r="B64" s="18"/>
      <c r="C64" s="109"/>
      <c r="D64" s="12" t="s">
        <v>35</v>
      </c>
      <c r="E64" s="13" t="s">
        <v>263</v>
      </c>
      <c r="F64" s="14">
        <v>3</v>
      </c>
      <c r="G64" s="57">
        <v>1100</v>
      </c>
    </row>
    <row r="65" spans="1:7" ht="12.75">
      <c r="A65" s="164" t="s">
        <v>52</v>
      </c>
      <c r="B65" s="18"/>
      <c r="D65" s="12" t="s">
        <v>33</v>
      </c>
      <c r="E65" s="13">
        <v>54</v>
      </c>
      <c r="F65" s="14">
        <v>1</v>
      </c>
      <c r="G65" s="57">
        <v>900</v>
      </c>
    </row>
    <row r="66" spans="1:7" ht="12.75">
      <c r="A66" s="146"/>
      <c r="B66" s="18"/>
      <c r="D66" s="12" t="s">
        <v>63</v>
      </c>
      <c r="E66" s="13" t="s">
        <v>64</v>
      </c>
      <c r="F66" s="14">
        <v>2</v>
      </c>
      <c r="G66" s="57">
        <v>900</v>
      </c>
    </row>
    <row r="67" spans="1:7" ht="25.5" customHeight="1">
      <c r="A67" s="164" t="s">
        <v>9</v>
      </c>
      <c r="B67" s="18"/>
      <c r="D67" s="12" t="s">
        <v>16</v>
      </c>
      <c r="E67" s="13">
        <v>44</v>
      </c>
      <c r="F67" s="14">
        <f>1</f>
        <v>1</v>
      </c>
      <c r="G67" s="57">
        <f>800*F67</f>
        <v>800</v>
      </c>
    </row>
    <row r="68" spans="1:7" ht="12.75">
      <c r="A68" s="134"/>
      <c r="B68" s="18"/>
      <c r="D68" s="12" t="s">
        <v>201</v>
      </c>
      <c r="E68" s="13">
        <v>44</v>
      </c>
      <c r="F68" s="14">
        <v>1</v>
      </c>
      <c r="G68" s="57">
        <v>1000</v>
      </c>
    </row>
    <row r="69" spans="1:7" ht="13.5" thickBot="1">
      <c r="A69" s="135"/>
      <c r="B69" s="70"/>
      <c r="C69" s="65"/>
      <c r="D69" s="67" t="s">
        <v>65</v>
      </c>
      <c r="E69" s="59">
        <v>48</v>
      </c>
      <c r="F69" s="60">
        <f>1</f>
        <v>1</v>
      </c>
      <c r="G69" s="61">
        <v>1000</v>
      </c>
    </row>
    <row r="70" spans="1:7" ht="13.5" thickBot="1">
      <c r="A70" s="152" t="s">
        <v>66</v>
      </c>
      <c r="B70" s="111"/>
      <c r="C70" s="111"/>
      <c r="D70" s="111"/>
      <c r="E70" s="111"/>
      <c r="F70" s="111"/>
      <c r="G70" s="112"/>
    </row>
    <row r="71" spans="1:7" ht="12.75">
      <c r="A71" s="158" t="s">
        <v>67</v>
      </c>
      <c r="B71" s="161" t="s">
        <v>10</v>
      </c>
      <c r="C71" s="52"/>
      <c r="D71" s="66" t="s">
        <v>32</v>
      </c>
      <c r="E71" s="54" t="s">
        <v>13</v>
      </c>
      <c r="F71" s="55">
        <v>1</v>
      </c>
      <c r="G71" s="56">
        <v>1300</v>
      </c>
    </row>
    <row r="72" spans="1:7" ht="12.75">
      <c r="A72" s="159"/>
      <c r="B72" s="162"/>
      <c r="D72" s="12" t="s">
        <v>11</v>
      </c>
      <c r="E72" s="13" t="s">
        <v>68</v>
      </c>
      <c r="F72" s="14">
        <v>2</v>
      </c>
      <c r="G72" s="57">
        <v>1300</v>
      </c>
    </row>
    <row r="73" spans="1:7" ht="12.75">
      <c r="A73" s="159"/>
      <c r="B73" s="162"/>
      <c r="D73" s="12" t="s">
        <v>17</v>
      </c>
      <c r="E73" s="13">
        <v>44</v>
      </c>
      <c r="F73" s="14">
        <v>1</v>
      </c>
      <c r="G73" s="57">
        <f>1300</f>
        <v>1300</v>
      </c>
    </row>
    <row r="74" spans="1:7" ht="12.75">
      <c r="A74" s="159"/>
      <c r="B74" s="162"/>
      <c r="C74" s="11" t="s">
        <v>69</v>
      </c>
      <c r="D74" s="12" t="s">
        <v>70</v>
      </c>
      <c r="E74" s="13" t="s">
        <v>13</v>
      </c>
      <c r="F74" s="14">
        <v>1</v>
      </c>
      <c r="G74" s="57">
        <v>1450</v>
      </c>
    </row>
    <row r="75" spans="1:7" ht="13.5" thickBot="1">
      <c r="A75" s="159"/>
      <c r="B75" s="162"/>
      <c r="D75" s="12" t="s">
        <v>22</v>
      </c>
      <c r="E75" s="13">
        <v>44</v>
      </c>
      <c r="F75" s="14">
        <v>1</v>
      </c>
      <c r="G75" s="57">
        <v>1450</v>
      </c>
    </row>
    <row r="76" spans="1:7" ht="12.75">
      <c r="A76" s="159"/>
      <c r="B76" s="161" t="s">
        <v>31</v>
      </c>
      <c r="C76" s="107" t="s">
        <v>71</v>
      </c>
      <c r="D76" s="66" t="s">
        <v>14</v>
      </c>
      <c r="E76" s="54" t="s">
        <v>237</v>
      </c>
      <c r="F76" s="55">
        <v>3</v>
      </c>
      <c r="G76" s="56">
        <v>1300</v>
      </c>
    </row>
    <row r="77" spans="1:7" ht="12.75">
      <c r="A77" s="159"/>
      <c r="B77" s="162"/>
      <c r="C77" s="108"/>
      <c r="D77" s="12" t="s">
        <v>15</v>
      </c>
      <c r="E77" s="13">
        <v>50</v>
      </c>
      <c r="F77" s="14">
        <v>1</v>
      </c>
      <c r="G77" s="57">
        <v>1300</v>
      </c>
    </row>
    <row r="78" spans="1:7" ht="12.75">
      <c r="A78" s="159"/>
      <c r="B78" s="162"/>
      <c r="C78" s="108"/>
      <c r="D78" s="12" t="s">
        <v>16</v>
      </c>
      <c r="E78" s="13" t="s">
        <v>40</v>
      </c>
      <c r="F78" s="14">
        <v>2</v>
      </c>
      <c r="G78" s="57">
        <v>1300</v>
      </c>
    </row>
    <row r="79" spans="1:7" ht="12.75">
      <c r="A79" s="159"/>
      <c r="B79" s="162"/>
      <c r="C79" s="108"/>
      <c r="D79" s="12" t="s">
        <v>32</v>
      </c>
      <c r="E79" s="13" t="s">
        <v>223</v>
      </c>
      <c r="F79" s="14">
        <v>4</v>
      </c>
      <c r="G79" s="57">
        <v>1300</v>
      </c>
    </row>
    <row r="80" spans="1:7" ht="12.75">
      <c r="A80" s="159"/>
      <c r="B80" s="162"/>
      <c r="C80" s="108"/>
      <c r="D80" s="12" t="s">
        <v>11</v>
      </c>
      <c r="E80" s="13" t="s">
        <v>46</v>
      </c>
      <c r="F80" s="14">
        <v>2</v>
      </c>
      <c r="G80" s="57">
        <v>1300</v>
      </c>
    </row>
    <row r="81" spans="1:7" ht="12.75">
      <c r="A81" s="159"/>
      <c r="B81" s="162"/>
      <c r="C81" s="109"/>
      <c r="D81" s="12" t="s">
        <v>33</v>
      </c>
      <c r="E81" s="13" t="s">
        <v>250</v>
      </c>
      <c r="F81" s="14">
        <v>1</v>
      </c>
      <c r="G81" s="57">
        <v>1300</v>
      </c>
    </row>
    <row r="82" spans="1:7" ht="12.75">
      <c r="A82" s="159"/>
      <c r="B82" s="162"/>
      <c r="C82" s="16"/>
      <c r="D82" s="12" t="s">
        <v>17</v>
      </c>
      <c r="E82" s="13" t="s">
        <v>290</v>
      </c>
      <c r="F82" s="14">
        <v>3</v>
      </c>
      <c r="G82" s="57">
        <f>1300</f>
        <v>1300</v>
      </c>
    </row>
    <row r="83" spans="1:7" ht="12.75">
      <c r="A83" s="159"/>
      <c r="B83" s="162"/>
      <c r="C83" s="16"/>
      <c r="D83" s="12" t="s">
        <v>12</v>
      </c>
      <c r="E83" s="13" t="s">
        <v>287</v>
      </c>
      <c r="F83" s="14">
        <v>4</v>
      </c>
      <c r="G83" s="57">
        <v>1300</v>
      </c>
    </row>
    <row r="84" spans="1:7" ht="12.75">
      <c r="A84" s="159"/>
      <c r="B84" s="162"/>
      <c r="C84" s="16"/>
      <c r="D84" s="12" t="s">
        <v>197</v>
      </c>
      <c r="E84" s="13">
        <v>56</v>
      </c>
      <c r="F84" s="14">
        <v>1</v>
      </c>
      <c r="G84" s="57">
        <v>1450</v>
      </c>
    </row>
    <row r="85" spans="1:7" ht="12.75">
      <c r="A85" s="159"/>
      <c r="B85" s="162"/>
      <c r="C85" s="16"/>
      <c r="D85" s="12" t="s">
        <v>21</v>
      </c>
      <c r="E85" s="13" t="s">
        <v>249</v>
      </c>
      <c r="F85" s="14">
        <v>2</v>
      </c>
      <c r="G85" s="57">
        <f>1450</f>
        <v>1450</v>
      </c>
    </row>
    <row r="86" spans="1:7" ht="12.75">
      <c r="A86" s="159"/>
      <c r="B86" s="162"/>
      <c r="C86" s="16"/>
      <c r="D86" s="12" t="s">
        <v>202</v>
      </c>
      <c r="E86" s="13">
        <v>48</v>
      </c>
      <c r="F86" s="14">
        <v>1</v>
      </c>
      <c r="G86" s="57">
        <v>1450</v>
      </c>
    </row>
    <row r="87" spans="1:7" ht="13.5" thickBot="1">
      <c r="A87" s="160"/>
      <c r="B87" s="163"/>
      <c r="C87" s="65"/>
      <c r="D87" s="67" t="s">
        <v>72</v>
      </c>
      <c r="E87" s="59">
        <v>56</v>
      </c>
      <c r="F87" s="60">
        <v>1</v>
      </c>
      <c r="G87" s="61">
        <v>1450</v>
      </c>
    </row>
    <row r="88" spans="1:7" ht="12.75">
      <c r="A88" s="127" t="s">
        <v>52</v>
      </c>
      <c r="B88" s="132" t="s">
        <v>10</v>
      </c>
      <c r="C88" s="52"/>
      <c r="D88" s="71" t="s">
        <v>63</v>
      </c>
      <c r="E88" s="54" t="s">
        <v>132</v>
      </c>
      <c r="F88" s="55">
        <v>2</v>
      </c>
      <c r="G88" s="56">
        <v>1800</v>
      </c>
    </row>
    <row r="89" spans="1:7" ht="12.75">
      <c r="A89" s="130"/>
      <c r="B89" s="118"/>
      <c r="C89" s="16"/>
      <c r="D89" s="106" t="s">
        <v>25</v>
      </c>
      <c r="E89" s="49">
        <v>46</v>
      </c>
      <c r="F89" s="50">
        <v>1</v>
      </c>
      <c r="G89" s="82">
        <v>1950</v>
      </c>
    </row>
    <row r="90" spans="1:7" ht="12.75">
      <c r="A90" s="130"/>
      <c r="B90" s="119"/>
      <c r="D90" s="10" t="s">
        <v>75</v>
      </c>
      <c r="E90" s="13" t="s">
        <v>19</v>
      </c>
      <c r="F90" s="14">
        <v>2</v>
      </c>
      <c r="G90" s="57">
        <v>1800</v>
      </c>
    </row>
    <row r="91" spans="1:7" ht="12.75">
      <c r="A91" s="130"/>
      <c r="B91" s="117" t="s">
        <v>31</v>
      </c>
      <c r="C91" s="113" t="s">
        <v>73</v>
      </c>
      <c r="D91" s="42" t="s">
        <v>63</v>
      </c>
      <c r="E91" s="13" t="s">
        <v>74</v>
      </c>
      <c r="F91" s="14">
        <v>2</v>
      </c>
      <c r="G91" s="57">
        <v>1800</v>
      </c>
    </row>
    <row r="92" spans="1:7" ht="12.75">
      <c r="A92" s="130"/>
      <c r="B92" s="118"/>
      <c r="C92" s="109"/>
      <c r="D92" s="10" t="s">
        <v>17</v>
      </c>
      <c r="E92" s="13" t="s">
        <v>230</v>
      </c>
      <c r="F92" s="14">
        <v>3</v>
      </c>
      <c r="G92" s="57">
        <v>1800</v>
      </c>
    </row>
    <row r="93" spans="1:7" ht="12.75">
      <c r="A93" s="130"/>
      <c r="B93" s="118"/>
      <c r="C93" s="84"/>
      <c r="D93" s="83" t="s">
        <v>33</v>
      </c>
      <c r="E93" s="19" t="s">
        <v>267</v>
      </c>
      <c r="F93" s="26">
        <v>3</v>
      </c>
      <c r="G93" s="63">
        <f>1800</f>
        <v>1800</v>
      </c>
    </row>
    <row r="94" spans="1:7" ht="13.5" thickBot="1">
      <c r="A94" s="131"/>
      <c r="B94" s="151"/>
      <c r="C94" s="72"/>
      <c r="D94" s="73" t="s">
        <v>25</v>
      </c>
      <c r="E94" s="59" t="s">
        <v>38</v>
      </c>
      <c r="F94" s="59">
        <v>2</v>
      </c>
      <c r="G94" s="61">
        <v>1950</v>
      </c>
    </row>
    <row r="95" spans="1:7" ht="12.75">
      <c r="A95" s="127" t="s">
        <v>53</v>
      </c>
      <c r="B95" s="132" t="s">
        <v>10</v>
      </c>
      <c r="C95" s="52"/>
      <c r="D95" s="66" t="s">
        <v>15</v>
      </c>
      <c r="E95" s="54" t="s">
        <v>76</v>
      </c>
      <c r="F95" s="55">
        <v>2</v>
      </c>
      <c r="G95" s="56">
        <v>1800</v>
      </c>
    </row>
    <row r="96" spans="1:7" ht="12.75">
      <c r="A96" s="130"/>
      <c r="B96" s="118"/>
      <c r="D96" s="12" t="s">
        <v>206</v>
      </c>
      <c r="E96" s="13">
        <v>44</v>
      </c>
      <c r="F96" s="14">
        <v>1</v>
      </c>
      <c r="G96" s="57">
        <v>2100</v>
      </c>
    </row>
    <row r="97" spans="1:7" ht="12.75">
      <c r="A97" s="130"/>
      <c r="B97" s="118"/>
      <c r="D97" s="12" t="s">
        <v>238</v>
      </c>
      <c r="E97" s="13">
        <v>44</v>
      </c>
      <c r="F97" s="14">
        <v>1</v>
      </c>
      <c r="G97" s="57">
        <v>2200</v>
      </c>
    </row>
    <row r="98" spans="1:7" ht="12.75">
      <c r="A98" s="130"/>
      <c r="B98" s="118"/>
      <c r="D98" s="12" t="s">
        <v>251</v>
      </c>
      <c r="E98" s="13">
        <v>44</v>
      </c>
      <c r="F98" s="14">
        <v>1</v>
      </c>
      <c r="G98" s="57">
        <v>2200</v>
      </c>
    </row>
    <row r="99" spans="1:7" ht="12.75">
      <c r="A99" s="130"/>
      <c r="B99" s="118"/>
      <c r="D99" s="12" t="s">
        <v>224</v>
      </c>
      <c r="E99" s="13">
        <v>44</v>
      </c>
      <c r="F99" s="14">
        <v>1</v>
      </c>
      <c r="G99" s="57">
        <f>2200</f>
        <v>2200</v>
      </c>
    </row>
    <row r="100" spans="1:7" ht="12.75">
      <c r="A100" s="130"/>
      <c r="B100" s="119"/>
      <c r="D100" s="12" t="s">
        <v>18</v>
      </c>
      <c r="E100" s="13" t="s">
        <v>132</v>
      </c>
      <c r="F100" s="14">
        <v>2</v>
      </c>
      <c r="G100" s="57">
        <v>2100</v>
      </c>
    </row>
    <row r="101" spans="1:7" ht="12.75">
      <c r="A101" s="130"/>
      <c r="B101" s="149" t="s">
        <v>31</v>
      </c>
      <c r="D101" s="12" t="s">
        <v>59</v>
      </c>
      <c r="E101" s="13" t="s">
        <v>200</v>
      </c>
      <c r="F101" s="14">
        <v>2</v>
      </c>
      <c r="G101" s="57">
        <v>2100</v>
      </c>
    </row>
    <row r="102" spans="1:7" ht="12.75">
      <c r="A102" s="130"/>
      <c r="B102" s="154"/>
      <c r="D102" s="12" t="s">
        <v>162</v>
      </c>
      <c r="E102" s="13">
        <v>48</v>
      </c>
      <c r="F102" s="14">
        <v>1</v>
      </c>
      <c r="G102" s="57">
        <v>2100</v>
      </c>
    </row>
    <row r="103" spans="1:7" ht="12.75">
      <c r="A103" s="130"/>
      <c r="B103" s="154"/>
      <c r="D103" s="12" t="s">
        <v>224</v>
      </c>
      <c r="E103" s="13" t="s">
        <v>46</v>
      </c>
      <c r="F103" s="14">
        <v>2</v>
      </c>
      <c r="G103" s="57">
        <v>2200</v>
      </c>
    </row>
    <row r="104" spans="1:7" ht="12.75">
      <c r="A104" s="130"/>
      <c r="B104" s="154"/>
      <c r="D104" s="12" t="s">
        <v>17</v>
      </c>
      <c r="E104" s="13">
        <v>50</v>
      </c>
      <c r="F104" s="14">
        <v>1</v>
      </c>
      <c r="G104" s="57">
        <v>2100</v>
      </c>
    </row>
    <row r="105" spans="1:7" ht="12.75">
      <c r="A105" s="130"/>
      <c r="B105" s="154"/>
      <c r="D105" s="12" t="s">
        <v>18</v>
      </c>
      <c r="E105" s="13" t="s">
        <v>44</v>
      </c>
      <c r="F105" s="14">
        <v>2</v>
      </c>
      <c r="G105" s="57">
        <v>2100</v>
      </c>
    </row>
    <row r="106" spans="1:7" ht="13.5" thickBot="1">
      <c r="A106" s="131"/>
      <c r="B106" s="155"/>
      <c r="C106" s="65"/>
      <c r="D106" s="67" t="s">
        <v>77</v>
      </c>
      <c r="E106" s="59">
        <v>52</v>
      </c>
      <c r="F106" s="60">
        <v>1</v>
      </c>
      <c r="G106" s="61">
        <v>2100</v>
      </c>
    </row>
    <row r="107" spans="1:7" ht="13.5" thickBot="1">
      <c r="A107" s="152" t="s">
        <v>78</v>
      </c>
      <c r="B107" s="111"/>
      <c r="C107" s="111"/>
      <c r="D107" s="111"/>
      <c r="E107" s="111"/>
      <c r="F107" s="111"/>
      <c r="G107" s="112"/>
    </row>
    <row r="108" spans="1:7" ht="12.75">
      <c r="A108" s="127" t="s">
        <v>53</v>
      </c>
      <c r="B108" s="156" t="s">
        <v>10</v>
      </c>
      <c r="C108" s="52"/>
      <c r="D108" s="53" t="s">
        <v>57</v>
      </c>
      <c r="E108" s="54" t="s">
        <v>13</v>
      </c>
      <c r="F108" s="55">
        <v>1</v>
      </c>
      <c r="G108" s="56">
        <v>2200</v>
      </c>
    </row>
    <row r="109" spans="1:7" ht="12.75">
      <c r="A109" s="130"/>
      <c r="B109" s="157"/>
      <c r="D109" s="23" t="s">
        <v>238</v>
      </c>
      <c r="E109" s="13">
        <v>44</v>
      </c>
      <c r="F109" s="14">
        <v>1</v>
      </c>
      <c r="G109" s="57">
        <v>2400</v>
      </c>
    </row>
    <row r="110" spans="1:7" ht="12.75">
      <c r="A110" s="130"/>
      <c r="B110" s="157"/>
      <c r="D110" s="23" t="s">
        <v>206</v>
      </c>
      <c r="E110" s="13">
        <v>44</v>
      </c>
      <c r="F110" s="14">
        <v>1</v>
      </c>
      <c r="G110" s="57">
        <v>2400</v>
      </c>
    </row>
    <row r="111" spans="1:7" ht="11.25" customHeight="1">
      <c r="A111" s="130"/>
      <c r="B111" s="117" t="s">
        <v>31</v>
      </c>
      <c r="D111" s="23" t="s">
        <v>59</v>
      </c>
      <c r="E111" s="13">
        <v>54</v>
      </c>
      <c r="F111" s="14">
        <v>1</v>
      </c>
      <c r="G111" s="57">
        <v>2300</v>
      </c>
    </row>
    <row r="112" spans="1:7" ht="11.25" customHeight="1" thickBot="1">
      <c r="A112" s="131"/>
      <c r="B112" s="151"/>
      <c r="C112" s="65"/>
      <c r="D112" s="58" t="s">
        <v>149</v>
      </c>
      <c r="E112" s="59">
        <v>50</v>
      </c>
      <c r="F112" s="60">
        <v>1</v>
      </c>
      <c r="G112" s="61">
        <v>2400</v>
      </c>
    </row>
    <row r="113" spans="1:7" ht="13.5" thickBot="1">
      <c r="A113" s="152" t="s">
        <v>79</v>
      </c>
      <c r="B113" s="111"/>
      <c r="C113" s="111"/>
      <c r="D113" s="111"/>
      <c r="E113" s="111"/>
      <c r="F113" s="111"/>
      <c r="G113" s="112"/>
    </row>
    <row r="114" spans="1:7" ht="12.75">
      <c r="A114" s="133" t="s">
        <v>67</v>
      </c>
      <c r="B114" s="153" t="s">
        <v>10</v>
      </c>
      <c r="C114" s="52"/>
      <c r="D114" s="66" t="s">
        <v>16</v>
      </c>
      <c r="E114" s="54" t="s">
        <v>266</v>
      </c>
      <c r="F114" s="55">
        <v>3</v>
      </c>
      <c r="G114" s="56">
        <v>1300</v>
      </c>
    </row>
    <row r="115" spans="1:7" ht="12.75">
      <c r="A115" s="134"/>
      <c r="B115" s="154"/>
      <c r="D115" s="12" t="s">
        <v>15</v>
      </c>
      <c r="E115" s="13">
        <v>48</v>
      </c>
      <c r="F115" s="14">
        <v>1</v>
      </c>
      <c r="G115" s="57">
        <v>1300</v>
      </c>
    </row>
    <row r="116" spans="1:7" ht="12.75">
      <c r="A116" s="134"/>
      <c r="B116" s="149" t="s">
        <v>31</v>
      </c>
      <c r="C116" s="113" t="s">
        <v>80</v>
      </c>
      <c r="D116" s="12" t="s">
        <v>16</v>
      </c>
      <c r="E116" s="13" t="s">
        <v>249</v>
      </c>
      <c r="F116" s="14">
        <v>2</v>
      </c>
      <c r="G116" s="57">
        <v>1300</v>
      </c>
    </row>
    <row r="117" spans="1:7" ht="12.75">
      <c r="A117" s="134"/>
      <c r="B117" s="154"/>
      <c r="C117" s="108"/>
      <c r="D117" s="12" t="s">
        <v>15</v>
      </c>
      <c r="E117" s="13">
        <v>50</v>
      </c>
      <c r="F117" s="14">
        <v>1</v>
      </c>
      <c r="G117" s="57">
        <v>1300</v>
      </c>
    </row>
    <row r="118" spans="1:7" ht="12.75">
      <c r="A118" s="134"/>
      <c r="B118" s="154"/>
      <c r="C118" s="108"/>
      <c r="D118" s="12" t="s">
        <v>32</v>
      </c>
      <c r="E118" s="13">
        <v>50</v>
      </c>
      <c r="F118" s="14">
        <v>1</v>
      </c>
      <c r="G118" s="57">
        <v>1300</v>
      </c>
    </row>
    <row r="119" spans="1:7" ht="12.75">
      <c r="A119" s="134"/>
      <c r="B119" s="154"/>
      <c r="C119" s="108"/>
      <c r="D119" s="12" t="s">
        <v>35</v>
      </c>
      <c r="E119" s="13" t="s">
        <v>294</v>
      </c>
      <c r="F119" s="14">
        <v>4</v>
      </c>
      <c r="G119" s="57">
        <v>1300</v>
      </c>
    </row>
    <row r="120" spans="1:7" ht="12.75">
      <c r="A120" s="134"/>
      <c r="B120" s="154"/>
      <c r="C120" s="109"/>
      <c r="D120" s="12" t="s">
        <v>14</v>
      </c>
      <c r="E120" s="13" t="s">
        <v>294</v>
      </c>
      <c r="F120" s="14">
        <v>4</v>
      </c>
      <c r="G120" s="57">
        <v>1300</v>
      </c>
    </row>
    <row r="121" spans="1:7" ht="12.75">
      <c r="A121" s="134"/>
      <c r="B121" s="154"/>
      <c r="D121" s="12" t="s">
        <v>20</v>
      </c>
      <c r="E121" s="13" t="s">
        <v>40</v>
      </c>
      <c r="F121" s="14">
        <v>2</v>
      </c>
      <c r="G121" s="57">
        <v>1400</v>
      </c>
    </row>
    <row r="122" spans="1:7" ht="13.5" thickBot="1">
      <c r="A122" s="135"/>
      <c r="B122" s="155"/>
      <c r="C122" s="65"/>
      <c r="D122" s="67" t="s">
        <v>37</v>
      </c>
      <c r="E122" s="59">
        <v>48</v>
      </c>
      <c r="F122" s="60">
        <v>1</v>
      </c>
      <c r="G122" s="61">
        <v>1400</v>
      </c>
    </row>
    <row r="123" spans="1:7" ht="13.5" thickBot="1">
      <c r="A123" s="152" t="s">
        <v>82</v>
      </c>
      <c r="B123" s="111"/>
      <c r="C123" s="111"/>
      <c r="D123" s="111"/>
      <c r="E123" s="111"/>
      <c r="F123" s="111"/>
      <c r="G123" s="112"/>
    </row>
    <row r="124" spans="1:7" ht="12.75">
      <c r="A124" s="133" t="s">
        <v>67</v>
      </c>
      <c r="B124" s="69"/>
      <c r="C124" s="107" t="s">
        <v>83</v>
      </c>
      <c r="D124" s="66" t="s">
        <v>34</v>
      </c>
      <c r="E124" s="54" t="s">
        <v>84</v>
      </c>
      <c r="F124" s="55">
        <v>1</v>
      </c>
      <c r="G124" s="56">
        <v>1200</v>
      </c>
    </row>
    <row r="125" spans="1:7" ht="12.75">
      <c r="A125" s="134"/>
      <c r="B125" s="80"/>
      <c r="C125" s="108"/>
      <c r="D125" s="48" t="s">
        <v>16</v>
      </c>
      <c r="E125" s="49" t="s">
        <v>263</v>
      </c>
      <c r="F125" s="50">
        <v>3</v>
      </c>
      <c r="G125" s="82">
        <v>1200</v>
      </c>
    </row>
    <row r="126" spans="1:7" ht="12.75">
      <c r="A126" s="134"/>
      <c r="B126" s="18"/>
      <c r="C126" s="108"/>
      <c r="D126" s="12" t="s">
        <v>15</v>
      </c>
      <c r="E126" s="13" t="s">
        <v>264</v>
      </c>
      <c r="F126" s="14">
        <v>5</v>
      </c>
      <c r="G126" s="57">
        <v>1200</v>
      </c>
    </row>
    <row r="127" spans="1:7" ht="12.75">
      <c r="A127" s="129" t="s">
        <v>52</v>
      </c>
      <c r="B127" s="18"/>
      <c r="C127" s="113" t="s">
        <v>85</v>
      </c>
      <c r="D127" s="12" t="s">
        <v>63</v>
      </c>
      <c r="E127" s="13">
        <v>44</v>
      </c>
      <c r="F127" s="14">
        <v>1</v>
      </c>
      <c r="G127" s="57">
        <v>1800</v>
      </c>
    </row>
    <row r="128" spans="1:7" ht="12.75">
      <c r="A128" s="130"/>
      <c r="B128" s="18"/>
      <c r="C128" s="108"/>
      <c r="D128" s="12" t="s">
        <v>17</v>
      </c>
      <c r="E128" s="13">
        <v>44</v>
      </c>
      <c r="F128" s="14">
        <v>1</v>
      </c>
      <c r="G128" s="57">
        <v>1800</v>
      </c>
    </row>
    <row r="129" spans="1:7" ht="12.75">
      <c r="A129" s="128"/>
      <c r="B129" s="18"/>
      <c r="C129" s="109"/>
      <c r="D129" s="12" t="s">
        <v>33</v>
      </c>
      <c r="E129" s="13" t="s">
        <v>265</v>
      </c>
      <c r="F129" s="14">
        <v>7</v>
      </c>
      <c r="G129" s="57">
        <v>1800</v>
      </c>
    </row>
    <row r="130" spans="1:7" ht="12.75">
      <c r="A130" s="144" t="s">
        <v>53</v>
      </c>
      <c r="B130" s="18"/>
      <c r="C130" s="113" t="s">
        <v>86</v>
      </c>
      <c r="D130" s="12" t="s">
        <v>14</v>
      </c>
      <c r="E130" s="13">
        <v>48</v>
      </c>
      <c r="F130" s="14">
        <v>1</v>
      </c>
      <c r="G130" s="57">
        <v>2100</v>
      </c>
    </row>
    <row r="131" spans="1:7" ht="12.75">
      <c r="A131" s="144"/>
      <c r="B131" s="18"/>
      <c r="C131" s="108"/>
      <c r="D131" s="12" t="s">
        <v>59</v>
      </c>
      <c r="E131" s="13" t="s">
        <v>87</v>
      </c>
      <c r="F131" s="14">
        <v>2</v>
      </c>
      <c r="G131" s="57">
        <v>2100</v>
      </c>
    </row>
    <row r="132" spans="1:7" ht="12.75">
      <c r="A132" s="144"/>
      <c r="B132" s="18"/>
      <c r="C132" s="108"/>
      <c r="D132" s="12" t="s">
        <v>18</v>
      </c>
      <c r="E132" s="13" t="s">
        <v>315</v>
      </c>
      <c r="F132" s="14">
        <v>4</v>
      </c>
      <c r="G132" s="57">
        <v>2100</v>
      </c>
    </row>
    <row r="133" spans="1:7" ht="12.75">
      <c r="A133" s="144"/>
      <c r="B133" s="18"/>
      <c r="C133" s="108"/>
      <c r="D133" s="12" t="s">
        <v>162</v>
      </c>
      <c r="E133" s="13" t="s">
        <v>267</v>
      </c>
      <c r="F133" s="14">
        <v>3</v>
      </c>
      <c r="G133" s="57">
        <v>2100</v>
      </c>
    </row>
    <row r="134" spans="1:7" ht="12.75">
      <c r="A134" s="144"/>
      <c r="B134" s="18"/>
      <c r="C134" s="108"/>
      <c r="D134" s="12" t="s">
        <v>17</v>
      </c>
      <c r="E134" s="13" t="s">
        <v>268</v>
      </c>
      <c r="F134" s="14">
        <v>3</v>
      </c>
      <c r="G134" s="57">
        <v>2100</v>
      </c>
    </row>
    <row r="135" spans="1:7" ht="12.75">
      <c r="A135" s="144"/>
      <c r="B135" s="18"/>
      <c r="C135" s="108"/>
      <c r="D135" s="12" t="s">
        <v>251</v>
      </c>
      <c r="E135" s="13">
        <v>46</v>
      </c>
      <c r="F135" s="14">
        <v>1</v>
      </c>
      <c r="G135" s="57">
        <v>2300</v>
      </c>
    </row>
    <row r="136" spans="1:7" ht="12.75">
      <c r="A136" s="144"/>
      <c r="B136" s="18"/>
      <c r="C136" s="108"/>
      <c r="D136" s="12" t="s">
        <v>77</v>
      </c>
      <c r="E136" s="13" t="s">
        <v>38</v>
      </c>
      <c r="F136" s="14">
        <v>2</v>
      </c>
      <c r="G136" s="57">
        <v>2100</v>
      </c>
    </row>
    <row r="137" spans="1:7" ht="13.5" thickBot="1">
      <c r="A137" s="145"/>
      <c r="B137" s="70"/>
      <c r="C137" s="142"/>
      <c r="D137" s="67" t="s">
        <v>15</v>
      </c>
      <c r="E137" s="59" t="s">
        <v>88</v>
      </c>
      <c r="F137" s="60">
        <v>1</v>
      </c>
      <c r="G137" s="61">
        <v>1800</v>
      </c>
    </row>
    <row r="138" spans="1:7" ht="13.5" thickBot="1">
      <c r="A138" s="110" t="s">
        <v>89</v>
      </c>
      <c r="B138" s="111"/>
      <c r="C138" s="111"/>
      <c r="D138" s="111"/>
      <c r="E138" s="111"/>
      <c r="F138" s="111"/>
      <c r="G138" s="112"/>
    </row>
    <row r="139" spans="1:7" ht="12.75">
      <c r="A139" s="127" t="s">
        <v>90</v>
      </c>
      <c r="B139" s="69" t="s">
        <v>10</v>
      </c>
      <c r="C139" s="52"/>
      <c r="D139" s="66" t="s">
        <v>33</v>
      </c>
      <c r="E139" s="54" t="s">
        <v>56</v>
      </c>
      <c r="F139" s="55">
        <f>1+1-1</f>
        <v>1</v>
      </c>
      <c r="G139" s="56">
        <v>1900</v>
      </c>
    </row>
    <row r="140" spans="1:7" ht="12.75">
      <c r="A140" s="130"/>
      <c r="B140" s="149" t="s">
        <v>31</v>
      </c>
      <c r="D140" s="12" t="s">
        <v>33</v>
      </c>
      <c r="E140" s="13">
        <v>52</v>
      </c>
      <c r="F140" s="14">
        <v>1</v>
      </c>
      <c r="G140" s="57">
        <v>2000</v>
      </c>
    </row>
    <row r="141" spans="1:7" ht="12.75">
      <c r="A141" s="128"/>
      <c r="B141" s="150"/>
      <c r="D141" s="12" t="s">
        <v>32</v>
      </c>
      <c r="E141" s="13" t="s">
        <v>91</v>
      </c>
      <c r="F141" s="14">
        <v>2</v>
      </c>
      <c r="G141" s="57">
        <v>2000</v>
      </c>
    </row>
    <row r="142" spans="1:7" ht="12.75">
      <c r="A142" s="20" t="s">
        <v>92</v>
      </c>
      <c r="B142" s="21" t="s">
        <v>31</v>
      </c>
      <c r="D142" s="12" t="s">
        <v>77</v>
      </c>
      <c r="E142" s="13">
        <v>52</v>
      </c>
      <c r="F142" s="14">
        <v>1</v>
      </c>
      <c r="G142" s="57">
        <v>2300</v>
      </c>
    </row>
    <row r="143" spans="1:7" ht="12.75">
      <c r="A143" s="129" t="s">
        <v>93</v>
      </c>
      <c r="B143" s="117" t="s">
        <v>10</v>
      </c>
      <c r="D143" s="12" t="s">
        <v>94</v>
      </c>
      <c r="E143" s="13">
        <v>46</v>
      </c>
      <c r="F143" s="14">
        <v>1</v>
      </c>
      <c r="G143" s="57">
        <v>4100</v>
      </c>
    </row>
    <row r="144" spans="1:7" ht="12.75">
      <c r="A144" s="130"/>
      <c r="B144" s="118"/>
      <c r="C144" s="113" t="s">
        <v>95</v>
      </c>
      <c r="D144" s="12" t="s">
        <v>162</v>
      </c>
      <c r="E144" s="13">
        <v>44</v>
      </c>
      <c r="F144" s="14">
        <v>1</v>
      </c>
      <c r="G144" s="57">
        <f>4100</f>
        <v>4100</v>
      </c>
    </row>
    <row r="145" spans="1:7" ht="12.75">
      <c r="A145" s="130"/>
      <c r="B145" s="119"/>
      <c r="C145" s="109"/>
      <c r="D145" s="12" t="s">
        <v>96</v>
      </c>
      <c r="E145" s="13">
        <v>46</v>
      </c>
      <c r="F145" s="14">
        <v>1</v>
      </c>
      <c r="G145" s="57">
        <v>4100</v>
      </c>
    </row>
    <row r="146" spans="1:7" ht="12.75">
      <c r="A146" s="128"/>
      <c r="B146" s="21" t="s">
        <v>31</v>
      </c>
      <c r="D146" s="12" t="s">
        <v>96</v>
      </c>
      <c r="E146" s="13">
        <v>52</v>
      </c>
      <c r="F146" s="14">
        <v>1</v>
      </c>
      <c r="G146" s="57">
        <v>4400</v>
      </c>
    </row>
    <row r="147" spans="1:7" ht="12.75">
      <c r="A147" s="27" t="s">
        <v>97</v>
      </c>
      <c r="B147" s="21" t="s">
        <v>31</v>
      </c>
      <c r="D147" s="12" t="s">
        <v>98</v>
      </c>
      <c r="E147" s="13">
        <v>52</v>
      </c>
      <c r="F147" s="14">
        <v>1</v>
      </c>
      <c r="G147" s="57">
        <v>4400</v>
      </c>
    </row>
    <row r="148" spans="1:7" ht="13.5" thickBot="1">
      <c r="A148" s="75" t="s">
        <v>99</v>
      </c>
      <c r="B148" s="76" t="s">
        <v>31</v>
      </c>
      <c r="C148" s="65" t="s">
        <v>100</v>
      </c>
      <c r="D148" s="67" t="s">
        <v>33</v>
      </c>
      <c r="E148" s="59" t="s">
        <v>38</v>
      </c>
      <c r="F148" s="60">
        <v>2</v>
      </c>
      <c r="G148" s="61">
        <v>4500</v>
      </c>
    </row>
    <row r="149" spans="1:7" ht="13.5" thickBot="1">
      <c r="A149" s="110" t="s">
        <v>101</v>
      </c>
      <c r="B149" s="111"/>
      <c r="C149" s="111"/>
      <c r="D149" s="111"/>
      <c r="E149" s="111"/>
      <c r="F149" s="111"/>
      <c r="G149" s="112"/>
    </row>
    <row r="150" spans="1:7" ht="12.75">
      <c r="A150" s="74" t="s">
        <v>92</v>
      </c>
      <c r="B150" s="77" t="s">
        <v>10</v>
      </c>
      <c r="C150" s="52"/>
      <c r="D150" s="66" t="s">
        <v>102</v>
      </c>
      <c r="E150" s="54" t="s">
        <v>88</v>
      </c>
      <c r="F150" s="55">
        <v>1</v>
      </c>
      <c r="G150" s="56">
        <v>2100</v>
      </c>
    </row>
    <row r="151" spans="1:7" ht="12.75">
      <c r="A151" s="129" t="s">
        <v>93</v>
      </c>
      <c r="B151" s="149" t="s">
        <v>10</v>
      </c>
      <c r="C151" s="11" t="s">
        <v>103</v>
      </c>
      <c r="D151" s="12" t="s">
        <v>104</v>
      </c>
      <c r="E151" s="13">
        <v>44</v>
      </c>
      <c r="F151" s="14">
        <v>1</v>
      </c>
      <c r="G151" s="57">
        <v>2400</v>
      </c>
    </row>
    <row r="152" spans="1:7" ht="12.75">
      <c r="A152" s="128"/>
      <c r="B152" s="150"/>
      <c r="D152" s="12" t="s">
        <v>105</v>
      </c>
      <c r="E152" s="13">
        <v>46</v>
      </c>
      <c r="F152" s="14">
        <v>1</v>
      </c>
      <c r="G152" s="57">
        <v>2400</v>
      </c>
    </row>
    <row r="153" spans="1:7" ht="12.75">
      <c r="A153" s="114" t="s">
        <v>97</v>
      </c>
      <c r="B153" s="18" t="s">
        <v>10</v>
      </c>
      <c r="C153" s="11" t="s">
        <v>106</v>
      </c>
      <c r="D153" s="12" t="s">
        <v>107</v>
      </c>
      <c r="E153" s="13">
        <v>44</v>
      </c>
      <c r="F153" s="14">
        <v>1</v>
      </c>
      <c r="G153" s="57">
        <v>2400</v>
      </c>
    </row>
    <row r="154" spans="1:7" ht="12.75">
      <c r="A154" s="115"/>
      <c r="B154" s="117" t="s">
        <v>31</v>
      </c>
      <c r="D154" s="12" t="s">
        <v>24</v>
      </c>
      <c r="E154" s="13">
        <v>58</v>
      </c>
      <c r="F154" s="14">
        <v>1</v>
      </c>
      <c r="G154" s="57">
        <v>3100</v>
      </c>
    </row>
    <row r="155" spans="1:7" ht="12.75">
      <c r="A155" s="115"/>
      <c r="B155" s="118"/>
      <c r="C155" s="15"/>
      <c r="D155" s="25" t="s">
        <v>33</v>
      </c>
      <c r="E155" s="19">
        <v>46</v>
      </c>
      <c r="F155" s="26">
        <v>1</v>
      </c>
      <c r="G155" s="63">
        <f>2800</f>
        <v>2800</v>
      </c>
    </row>
    <row r="156" spans="1:7" ht="12.75">
      <c r="A156" s="116"/>
      <c r="B156" s="119"/>
      <c r="C156" s="15"/>
      <c r="D156" s="25" t="s">
        <v>59</v>
      </c>
      <c r="E156" s="19">
        <v>52</v>
      </c>
      <c r="F156" s="26">
        <v>1</v>
      </c>
      <c r="G156" s="63">
        <f>2800</f>
        <v>2800</v>
      </c>
    </row>
    <row r="157" spans="1:7" ht="13.5" thickBot="1">
      <c r="A157" s="75" t="s">
        <v>99</v>
      </c>
      <c r="B157" s="70" t="s">
        <v>31</v>
      </c>
      <c r="C157" s="65" t="s">
        <v>108</v>
      </c>
      <c r="D157" s="67" t="s">
        <v>33</v>
      </c>
      <c r="E157" s="59">
        <v>50</v>
      </c>
      <c r="F157" s="60">
        <v>1</v>
      </c>
      <c r="G157" s="61">
        <v>2800</v>
      </c>
    </row>
    <row r="158" spans="1:7" ht="13.5" thickBot="1">
      <c r="A158" s="110" t="s">
        <v>109</v>
      </c>
      <c r="B158" s="111"/>
      <c r="C158" s="111"/>
      <c r="D158" s="111"/>
      <c r="E158" s="111"/>
      <c r="F158" s="111"/>
      <c r="G158" s="112"/>
    </row>
    <row r="159" spans="1:7" ht="12.75">
      <c r="A159" s="127" t="s">
        <v>90</v>
      </c>
      <c r="B159" s="85" t="s">
        <v>10</v>
      </c>
      <c r="C159" s="52" t="s">
        <v>110</v>
      </c>
      <c r="D159" s="66" t="s">
        <v>111</v>
      </c>
      <c r="E159" s="54" t="s">
        <v>112</v>
      </c>
      <c r="F159" s="55">
        <f>1-1+1+1+1+1-1-1</f>
        <v>2</v>
      </c>
      <c r="G159" s="56">
        <v>1700</v>
      </c>
    </row>
    <row r="160" spans="1:7" ht="25.5">
      <c r="A160" s="130"/>
      <c r="B160" s="149" t="s">
        <v>31</v>
      </c>
      <c r="D160" s="12" t="s">
        <v>113</v>
      </c>
      <c r="E160" s="13" t="s">
        <v>88</v>
      </c>
      <c r="F160" s="14">
        <v>1</v>
      </c>
      <c r="G160" s="57">
        <v>2200</v>
      </c>
    </row>
    <row r="161" spans="1:7" ht="25.5">
      <c r="A161" s="130"/>
      <c r="B161" s="154"/>
      <c r="D161" s="12" t="s">
        <v>114</v>
      </c>
      <c r="E161" s="13">
        <v>52</v>
      </c>
      <c r="F161" s="14">
        <v>1</v>
      </c>
      <c r="G161" s="57">
        <v>2100</v>
      </c>
    </row>
    <row r="162" spans="1:7" ht="12.75">
      <c r="A162" s="130"/>
      <c r="B162" s="154"/>
      <c r="D162" s="12" t="s">
        <v>115</v>
      </c>
      <c r="E162" s="13">
        <v>46</v>
      </c>
      <c r="F162" s="14">
        <v>1</v>
      </c>
      <c r="G162" s="57">
        <v>1900</v>
      </c>
    </row>
    <row r="163" spans="1:7" ht="26.25" thickBot="1">
      <c r="A163" s="130"/>
      <c r="B163" s="154"/>
      <c r="C163" s="11" t="s">
        <v>116</v>
      </c>
      <c r="D163" s="12" t="s">
        <v>117</v>
      </c>
      <c r="E163" s="13">
        <v>48</v>
      </c>
      <c r="F163" s="14">
        <v>1</v>
      </c>
      <c r="G163" s="57">
        <v>2300</v>
      </c>
    </row>
    <row r="164" spans="1:7" ht="12.75">
      <c r="A164" s="127" t="s">
        <v>92</v>
      </c>
      <c r="B164" s="132" t="s">
        <v>10</v>
      </c>
      <c r="C164" s="52" t="s">
        <v>119</v>
      </c>
      <c r="D164" s="66" t="s">
        <v>120</v>
      </c>
      <c r="E164" s="54" t="s">
        <v>121</v>
      </c>
      <c r="F164" s="55">
        <v>3</v>
      </c>
      <c r="G164" s="56">
        <v>3200</v>
      </c>
    </row>
    <row r="165" spans="1:7" ht="12.75">
      <c r="A165" s="130"/>
      <c r="B165" s="118"/>
      <c r="C165" s="16"/>
      <c r="D165" s="48" t="s">
        <v>297</v>
      </c>
      <c r="E165" s="49">
        <v>48</v>
      </c>
      <c r="F165" s="50">
        <v>1</v>
      </c>
      <c r="G165" s="82">
        <v>3500</v>
      </c>
    </row>
    <row r="166" spans="1:7" ht="12.75">
      <c r="A166" s="130"/>
      <c r="B166" s="118"/>
      <c r="C166" s="16"/>
      <c r="D166" s="48" t="s">
        <v>298</v>
      </c>
      <c r="E166" s="49">
        <v>46</v>
      </c>
      <c r="F166" s="50">
        <v>1</v>
      </c>
      <c r="G166" s="82">
        <f>3300</f>
        <v>3300</v>
      </c>
    </row>
    <row r="167" spans="1:7" ht="12.75">
      <c r="A167" s="130"/>
      <c r="B167" s="118"/>
      <c r="D167" s="12" t="s">
        <v>122</v>
      </c>
      <c r="E167" s="13">
        <v>52</v>
      </c>
      <c r="F167" s="14">
        <v>1</v>
      </c>
      <c r="G167" s="57">
        <v>3300</v>
      </c>
    </row>
    <row r="168" spans="1:7" ht="25.5">
      <c r="A168" s="130"/>
      <c r="B168" s="119"/>
      <c r="D168" s="12" t="s">
        <v>123</v>
      </c>
      <c r="E168" s="13">
        <v>48</v>
      </c>
      <c r="F168" s="14">
        <v>1</v>
      </c>
      <c r="G168" s="57">
        <v>2100</v>
      </c>
    </row>
    <row r="169" spans="1:7" ht="25.5">
      <c r="A169" s="130"/>
      <c r="B169" s="117" t="s">
        <v>31</v>
      </c>
      <c r="C169" s="11" t="s">
        <v>124</v>
      </c>
      <c r="D169" s="12" t="s">
        <v>125</v>
      </c>
      <c r="E169" s="13">
        <v>54</v>
      </c>
      <c r="F169" s="14">
        <v>1</v>
      </c>
      <c r="G169" s="57">
        <v>3300</v>
      </c>
    </row>
    <row r="170" spans="1:7" ht="25.5">
      <c r="A170" s="130"/>
      <c r="B170" s="118"/>
      <c r="C170" s="11" t="s">
        <v>126</v>
      </c>
      <c r="D170" s="12" t="s">
        <v>125</v>
      </c>
      <c r="E170" s="13">
        <v>52</v>
      </c>
      <c r="F170" s="14">
        <v>1</v>
      </c>
      <c r="G170" s="57">
        <v>3300</v>
      </c>
    </row>
    <row r="171" spans="1:7" ht="13.5" thickBot="1">
      <c r="A171" s="131"/>
      <c r="B171" s="151"/>
      <c r="C171" s="65" t="s">
        <v>127</v>
      </c>
      <c r="D171" s="67" t="s">
        <v>118</v>
      </c>
      <c r="E171" s="59">
        <v>48</v>
      </c>
      <c r="F171" s="60">
        <v>1</v>
      </c>
      <c r="G171" s="61">
        <v>3300</v>
      </c>
    </row>
    <row r="172" spans="1:7" ht="12.75">
      <c r="A172" s="127" t="s">
        <v>93</v>
      </c>
      <c r="B172" s="132" t="s">
        <v>10</v>
      </c>
      <c r="C172" s="113" t="s">
        <v>128</v>
      </c>
      <c r="D172" s="12" t="s">
        <v>15</v>
      </c>
      <c r="E172" s="13">
        <v>50</v>
      </c>
      <c r="F172" s="14">
        <v>1</v>
      </c>
      <c r="G172" s="57">
        <v>3900</v>
      </c>
    </row>
    <row r="173" spans="1:7" ht="12.75">
      <c r="A173" s="130"/>
      <c r="B173" s="118"/>
      <c r="C173" s="109"/>
      <c r="D173" s="12" t="s">
        <v>129</v>
      </c>
      <c r="E173" s="13">
        <v>44</v>
      </c>
      <c r="F173" s="14">
        <v>1</v>
      </c>
      <c r="G173" s="57">
        <v>3900</v>
      </c>
    </row>
    <row r="174" spans="1:7" ht="12.75">
      <c r="A174" s="130"/>
      <c r="B174" s="118"/>
      <c r="D174" s="12" t="s">
        <v>130</v>
      </c>
      <c r="E174" s="13">
        <v>42</v>
      </c>
      <c r="F174" s="14">
        <v>1</v>
      </c>
      <c r="G174" s="57">
        <v>3900</v>
      </c>
    </row>
    <row r="175" spans="1:7" ht="12.75">
      <c r="A175" s="130"/>
      <c r="B175" s="118"/>
      <c r="C175" s="15"/>
      <c r="D175" s="12" t="s">
        <v>299</v>
      </c>
      <c r="E175" s="13">
        <v>50</v>
      </c>
      <c r="F175" s="14">
        <v>1</v>
      </c>
      <c r="G175" s="57">
        <v>3900</v>
      </c>
    </row>
    <row r="176" spans="1:7" ht="12.75">
      <c r="A176" s="130"/>
      <c r="B176" s="118"/>
      <c r="C176" s="15" t="s">
        <v>131</v>
      </c>
      <c r="D176" s="12" t="s">
        <v>105</v>
      </c>
      <c r="E176" s="13" t="s">
        <v>132</v>
      </c>
      <c r="F176" s="14">
        <v>2</v>
      </c>
      <c r="G176" s="57">
        <v>3900</v>
      </c>
    </row>
    <row r="177" spans="1:7" ht="13.5" thickBot="1">
      <c r="A177" s="130"/>
      <c r="B177" s="21" t="s">
        <v>31</v>
      </c>
      <c r="C177" s="15" t="s">
        <v>133</v>
      </c>
      <c r="D177" s="12" t="s">
        <v>134</v>
      </c>
      <c r="E177" s="13">
        <v>50</v>
      </c>
      <c r="F177" s="14">
        <v>1</v>
      </c>
      <c r="G177" s="57">
        <v>4500</v>
      </c>
    </row>
    <row r="178" spans="1:7" ht="12.75">
      <c r="A178" s="143" t="s">
        <v>97</v>
      </c>
      <c r="B178" s="132" t="s">
        <v>10</v>
      </c>
      <c r="C178" s="81"/>
      <c r="D178" s="53" t="s">
        <v>17</v>
      </c>
      <c r="E178" s="54" t="s">
        <v>62</v>
      </c>
      <c r="F178" s="55">
        <v>1</v>
      </c>
      <c r="G178" s="56">
        <v>4100</v>
      </c>
    </row>
    <row r="179" spans="1:7" ht="12.75">
      <c r="A179" s="128"/>
      <c r="B179" s="119"/>
      <c r="C179" s="78"/>
      <c r="D179" s="48" t="s">
        <v>269</v>
      </c>
      <c r="E179" s="49">
        <v>48</v>
      </c>
      <c r="F179" s="50">
        <v>1</v>
      </c>
      <c r="G179" s="82">
        <v>3900</v>
      </c>
    </row>
    <row r="180" spans="1:7" ht="12.75">
      <c r="A180" s="144"/>
      <c r="B180" s="117" t="s">
        <v>31</v>
      </c>
      <c r="D180" s="12" t="s">
        <v>34</v>
      </c>
      <c r="E180" s="13">
        <v>58</v>
      </c>
      <c r="F180" s="14">
        <v>1</v>
      </c>
      <c r="G180" s="57">
        <v>4900</v>
      </c>
    </row>
    <row r="181" spans="1:7" ht="12.75">
      <c r="A181" s="129"/>
      <c r="B181" s="118"/>
      <c r="C181" s="15"/>
      <c r="D181" s="25" t="s">
        <v>270</v>
      </c>
      <c r="E181" s="19" t="s">
        <v>38</v>
      </c>
      <c r="F181" s="26">
        <v>2</v>
      </c>
      <c r="G181" s="63">
        <v>4900</v>
      </c>
    </row>
    <row r="182" spans="1:7" ht="12.75">
      <c r="A182" s="129"/>
      <c r="B182" s="118"/>
      <c r="C182" s="15"/>
      <c r="D182" s="25" t="s">
        <v>30</v>
      </c>
      <c r="E182" s="19">
        <v>52</v>
      </c>
      <c r="F182" s="26">
        <v>1</v>
      </c>
      <c r="G182" s="63">
        <f>4900</f>
        <v>4900</v>
      </c>
    </row>
    <row r="183" spans="1:7" ht="12.75">
      <c r="A183" s="129"/>
      <c r="B183" s="118"/>
      <c r="C183" s="15"/>
      <c r="D183" s="25" t="s">
        <v>37</v>
      </c>
      <c r="E183" s="19" t="s">
        <v>289</v>
      </c>
      <c r="F183" s="26">
        <v>2</v>
      </c>
      <c r="G183" s="63">
        <v>4600</v>
      </c>
    </row>
    <row r="184" spans="1:7" ht="13.5" thickBot="1">
      <c r="A184" s="145"/>
      <c r="B184" s="151"/>
      <c r="C184" s="65"/>
      <c r="D184" s="67" t="s">
        <v>207</v>
      </c>
      <c r="E184" s="59" t="s">
        <v>208</v>
      </c>
      <c r="F184" s="60">
        <v>2</v>
      </c>
      <c r="G184" s="61">
        <v>4900</v>
      </c>
    </row>
    <row r="185" spans="1:7" ht="25.5">
      <c r="A185" s="79" t="s">
        <v>99</v>
      </c>
      <c r="B185" s="80" t="s">
        <v>31</v>
      </c>
      <c r="C185" s="16"/>
      <c r="D185" s="48" t="s">
        <v>135</v>
      </c>
      <c r="E185" s="49">
        <v>48</v>
      </c>
      <c r="F185" s="50">
        <v>1</v>
      </c>
      <c r="G185" s="51">
        <v>2300</v>
      </c>
    </row>
    <row r="186" spans="1:7" ht="12.75">
      <c r="A186" s="27" t="s">
        <v>136</v>
      </c>
      <c r="B186" s="18" t="s">
        <v>10</v>
      </c>
      <c r="D186" s="12" t="s">
        <v>137</v>
      </c>
      <c r="E186" s="13" t="s">
        <v>62</v>
      </c>
      <c r="F186" s="14">
        <v>1</v>
      </c>
      <c r="G186" s="44">
        <v>700</v>
      </c>
    </row>
    <row r="187" spans="1:7" ht="13.5" thickBot="1">
      <c r="A187" s="124" t="s">
        <v>138</v>
      </c>
      <c r="B187" s="125"/>
      <c r="C187" s="125"/>
      <c r="D187" s="125"/>
      <c r="E187" s="125"/>
      <c r="F187" s="125"/>
      <c r="G187" s="126"/>
    </row>
    <row r="188" spans="1:7" ht="12.75">
      <c r="A188" s="127" t="s">
        <v>53</v>
      </c>
      <c r="B188" s="147" t="s">
        <v>139</v>
      </c>
      <c r="C188" s="87"/>
      <c r="D188" s="66" t="s">
        <v>59</v>
      </c>
      <c r="E188" s="54" t="s">
        <v>140</v>
      </c>
      <c r="F188" s="55">
        <v>1</v>
      </c>
      <c r="G188" s="56">
        <v>500</v>
      </c>
    </row>
    <row r="189" spans="1:7" ht="12.75">
      <c r="A189" s="130"/>
      <c r="B189" s="148"/>
      <c r="C189" s="22"/>
      <c r="D189" s="12" t="s">
        <v>141</v>
      </c>
      <c r="E189" s="13" t="s">
        <v>142</v>
      </c>
      <c r="F189" s="14">
        <v>2</v>
      </c>
      <c r="G189" s="57">
        <v>500</v>
      </c>
    </row>
    <row r="190" spans="1:7" ht="12.75">
      <c r="A190" s="130"/>
      <c r="B190" s="148"/>
      <c r="C190" s="22"/>
      <c r="D190" s="12" t="s">
        <v>14</v>
      </c>
      <c r="E190" s="13" t="s">
        <v>143</v>
      </c>
      <c r="F190" s="14">
        <v>1</v>
      </c>
      <c r="G190" s="57">
        <v>500</v>
      </c>
    </row>
    <row r="191" spans="1:7" ht="12.75">
      <c r="A191" s="128"/>
      <c r="B191" s="148"/>
      <c r="C191" s="22"/>
      <c r="D191" s="12" t="s">
        <v>17</v>
      </c>
      <c r="E191" s="13" t="s">
        <v>144</v>
      </c>
      <c r="F191" s="14">
        <v>1</v>
      </c>
      <c r="G191" s="57">
        <v>500</v>
      </c>
    </row>
    <row r="192" spans="1:7" ht="30" customHeight="1">
      <c r="A192" s="181" t="s">
        <v>145</v>
      </c>
      <c r="B192" s="148" t="s">
        <v>139</v>
      </c>
      <c r="C192" s="139" t="s">
        <v>146</v>
      </c>
      <c r="D192" s="12" t="s">
        <v>147</v>
      </c>
      <c r="E192" s="13" t="s">
        <v>148</v>
      </c>
      <c r="F192" s="14">
        <f>2-1</f>
        <v>1</v>
      </c>
      <c r="G192" s="57">
        <v>650</v>
      </c>
    </row>
    <row r="193" spans="1:7" ht="15.75" customHeight="1">
      <c r="A193" s="181"/>
      <c r="B193" s="148"/>
      <c r="C193" s="140"/>
      <c r="D193" s="12" t="s">
        <v>33</v>
      </c>
      <c r="E193" s="13" t="s">
        <v>316</v>
      </c>
      <c r="F193" s="14">
        <v>3</v>
      </c>
      <c r="G193" s="57">
        <v>650</v>
      </c>
    </row>
    <row r="194" spans="1:7" ht="12.75">
      <c r="A194" s="181"/>
      <c r="B194" s="148"/>
      <c r="C194" s="140"/>
      <c r="D194" s="12" t="s">
        <v>151</v>
      </c>
      <c r="E194" s="13" t="s">
        <v>239</v>
      </c>
      <c r="F194" s="14">
        <v>2</v>
      </c>
      <c r="G194" s="57">
        <v>650</v>
      </c>
    </row>
    <row r="195" spans="1:7" ht="12.75">
      <c r="A195" s="181"/>
      <c r="B195" s="148"/>
      <c r="C195" s="141"/>
      <c r="D195" s="12" t="s">
        <v>152</v>
      </c>
      <c r="E195" s="13" t="s">
        <v>143</v>
      </c>
      <c r="F195" s="14">
        <v>1</v>
      </c>
      <c r="G195" s="57">
        <v>650</v>
      </c>
    </row>
    <row r="196" spans="1:7" ht="12.75">
      <c r="A196" s="129" t="s">
        <v>92</v>
      </c>
      <c r="B196" s="18" t="s">
        <v>153</v>
      </c>
      <c r="C196" s="113" t="s">
        <v>154</v>
      </c>
      <c r="D196" s="12" t="s">
        <v>122</v>
      </c>
      <c r="E196" s="13" t="s">
        <v>155</v>
      </c>
      <c r="F196" s="14">
        <v>2</v>
      </c>
      <c r="G196" s="57">
        <f>600</f>
        <v>600</v>
      </c>
    </row>
    <row r="197" spans="1:7" ht="12.75">
      <c r="A197" s="130"/>
      <c r="B197" s="18" t="s">
        <v>153</v>
      </c>
      <c r="C197" s="109"/>
      <c r="D197" s="12" t="s">
        <v>156</v>
      </c>
      <c r="E197" s="13" t="s">
        <v>218</v>
      </c>
      <c r="F197" s="14">
        <v>1</v>
      </c>
      <c r="G197" s="57">
        <v>600</v>
      </c>
    </row>
    <row r="198" spans="1:7" ht="12.75">
      <c r="A198" s="128"/>
      <c r="B198" s="18" t="s">
        <v>157</v>
      </c>
      <c r="C198" s="11" t="s">
        <v>158</v>
      </c>
      <c r="D198" s="12" t="s">
        <v>156</v>
      </c>
      <c r="E198" s="13">
        <v>58</v>
      </c>
      <c r="F198" s="14">
        <v>1</v>
      </c>
      <c r="G198" s="57">
        <v>600</v>
      </c>
    </row>
    <row r="199" spans="1:7" ht="12.75">
      <c r="A199" s="129" t="s">
        <v>93</v>
      </c>
      <c r="B199" s="18" t="s">
        <v>153</v>
      </c>
      <c r="C199" s="11" t="s">
        <v>154</v>
      </c>
      <c r="D199" s="12" t="s">
        <v>15</v>
      </c>
      <c r="E199" s="23" t="s">
        <v>300</v>
      </c>
      <c r="F199" s="14">
        <v>1</v>
      </c>
      <c r="G199" s="57">
        <v>800</v>
      </c>
    </row>
    <row r="200" spans="1:7" ht="12.75">
      <c r="A200" s="130"/>
      <c r="B200" s="18" t="s">
        <v>157</v>
      </c>
      <c r="C200" s="11" t="s">
        <v>158</v>
      </c>
      <c r="D200" s="12" t="s">
        <v>15</v>
      </c>
      <c r="E200" s="23" t="s">
        <v>165</v>
      </c>
      <c r="F200" s="14">
        <v>1</v>
      </c>
      <c r="G200" s="57">
        <v>800</v>
      </c>
    </row>
    <row r="201" spans="1:7" ht="12.75">
      <c r="A201" s="130"/>
      <c r="B201" s="18" t="s">
        <v>153</v>
      </c>
      <c r="C201" s="11" t="s">
        <v>154</v>
      </c>
      <c r="D201" s="12" t="s">
        <v>129</v>
      </c>
      <c r="E201" s="23" t="s">
        <v>225</v>
      </c>
      <c r="F201" s="14">
        <v>3</v>
      </c>
      <c r="G201" s="57">
        <v>800</v>
      </c>
    </row>
    <row r="202" spans="1:7" ht="12.75">
      <c r="A202" s="130"/>
      <c r="B202" s="18" t="s">
        <v>157</v>
      </c>
      <c r="C202" s="11" t="s">
        <v>158</v>
      </c>
      <c r="D202" s="12" t="s">
        <v>129</v>
      </c>
      <c r="E202" s="13">
        <v>59</v>
      </c>
      <c r="F202" s="14">
        <v>1</v>
      </c>
      <c r="G202" s="57">
        <v>800</v>
      </c>
    </row>
    <row r="203" spans="1:7" ht="12.75">
      <c r="A203" s="128"/>
      <c r="B203" s="18" t="s">
        <v>153</v>
      </c>
      <c r="D203" s="12" t="s">
        <v>160</v>
      </c>
      <c r="E203" s="13">
        <v>59</v>
      </c>
      <c r="F203" s="14">
        <v>1</v>
      </c>
      <c r="G203" s="57">
        <v>800</v>
      </c>
    </row>
    <row r="204" spans="1:7" ht="12.75">
      <c r="A204" s="129" t="s">
        <v>97</v>
      </c>
      <c r="B204" s="18" t="s">
        <v>153</v>
      </c>
      <c r="D204" s="12" t="s">
        <v>161</v>
      </c>
      <c r="E204" s="13" t="s">
        <v>155</v>
      </c>
      <c r="F204" s="14">
        <f>2</f>
        <v>2</v>
      </c>
      <c r="G204" s="57">
        <v>850</v>
      </c>
    </row>
    <row r="205" spans="1:7" ht="12.75">
      <c r="A205" s="130"/>
      <c r="B205" s="18" t="s">
        <v>153</v>
      </c>
      <c r="D205" s="12" t="s">
        <v>162</v>
      </c>
      <c r="E205" s="13" t="s">
        <v>218</v>
      </c>
      <c r="F205" s="14">
        <v>1</v>
      </c>
      <c r="G205" s="57">
        <v>850</v>
      </c>
    </row>
    <row r="206" spans="1:7" ht="12.75">
      <c r="A206" s="130"/>
      <c r="B206" s="18" t="s">
        <v>159</v>
      </c>
      <c r="C206" s="15"/>
      <c r="D206" s="12" t="s">
        <v>33</v>
      </c>
      <c r="E206" s="13" t="s">
        <v>240</v>
      </c>
      <c r="F206" s="14">
        <v>2</v>
      </c>
      <c r="G206" s="57">
        <v>850</v>
      </c>
    </row>
    <row r="207" spans="1:7" ht="12.75">
      <c r="A207" s="130"/>
      <c r="B207" s="18" t="s">
        <v>157</v>
      </c>
      <c r="C207" s="15"/>
      <c r="D207" s="12" t="s">
        <v>33</v>
      </c>
      <c r="E207" s="13" t="s">
        <v>302</v>
      </c>
      <c r="F207" s="14">
        <v>2</v>
      </c>
      <c r="G207" s="57">
        <v>850</v>
      </c>
    </row>
    <row r="208" spans="1:7" ht="12.75">
      <c r="A208" s="130"/>
      <c r="B208" s="18" t="s">
        <v>153</v>
      </c>
      <c r="C208" s="113" t="s">
        <v>154</v>
      </c>
      <c r="D208" s="12" t="s">
        <v>33</v>
      </c>
      <c r="E208" s="13" t="s">
        <v>303</v>
      </c>
      <c r="F208" s="14">
        <v>8</v>
      </c>
      <c r="G208" s="57">
        <v>850</v>
      </c>
    </row>
    <row r="209" spans="1:7" ht="12.75">
      <c r="A209" s="130"/>
      <c r="B209" s="18" t="s">
        <v>226</v>
      </c>
      <c r="C209" s="108"/>
      <c r="D209" s="12" t="s">
        <v>33</v>
      </c>
      <c r="E209" s="13" t="s">
        <v>271</v>
      </c>
      <c r="F209" s="14">
        <v>2</v>
      </c>
      <c r="G209" s="57">
        <v>850</v>
      </c>
    </row>
    <row r="210" spans="1:7" ht="12.75">
      <c r="A210" s="130"/>
      <c r="B210" s="18" t="s">
        <v>153</v>
      </c>
      <c r="C210" s="109"/>
      <c r="D210" s="12" t="s">
        <v>35</v>
      </c>
      <c r="E210" s="23" t="s">
        <v>231</v>
      </c>
      <c r="F210" s="14">
        <v>2</v>
      </c>
      <c r="G210" s="57">
        <v>850</v>
      </c>
    </row>
    <row r="211" spans="1:7" ht="12.75">
      <c r="A211" s="130"/>
      <c r="B211" s="18" t="s">
        <v>153</v>
      </c>
      <c r="C211" s="11" t="s">
        <v>154</v>
      </c>
      <c r="D211" s="12" t="s">
        <v>164</v>
      </c>
      <c r="E211" s="13" t="s">
        <v>165</v>
      </c>
      <c r="F211" s="14">
        <v>1</v>
      </c>
      <c r="G211" s="57">
        <v>850</v>
      </c>
    </row>
    <row r="212" spans="1:7" ht="12.75">
      <c r="A212" s="130"/>
      <c r="B212" s="18" t="s">
        <v>226</v>
      </c>
      <c r="D212" s="12" t="s">
        <v>164</v>
      </c>
      <c r="E212" s="13" t="s">
        <v>272</v>
      </c>
      <c r="F212" s="14">
        <v>5</v>
      </c>
      <c r="G212" s="57">
        <v>850</v>
      </c>
    </row>
    <row r="213" spans="1:7" ht="12.75">
      <c r="A213" s="130"/>
      <c r="B213" s="18" t="s">
        <v>157</v>
      </c>
      <c r="C213" s="11" t="s">
        <v>158</v>
      </c>
      <c r="D213" s="12" t="s">
        <v>164</v>
      </c>
      <c r="E213" s="13" t="s">
        <v>165</v>
      </c>
      <c r="F213" s="14">
        <v>1</v>
      </c>
      <c r="G213" s="57">
        <v>850</v>
      </c>
    </row>
    <row r="214" spans="1:7" ht="12.75">
      <c r="A214" s="130"/>
      <c r="B214" s="18" t="s">
        <v>227</v>
      </c>
      <c r="D214" s="12" t="s">
        <v>164</v>
      </c>
      <c r="E214" s="13" t="s">
        <v>219</v>
      </c>
      <c r="F214" s="14">
        <v>1</v>
      </c>
      <c r="G214" s="57">
        <v>850</v>
      </c>
    </row>
    <row r="215" spans="1:7" ht="12.75">
      <c r="A215" s="130"/>
      <c r="B215" s="18" t="s">
        <v>157</v>
      </c>
      <c r="D215" s="12" t="s">
        <v>59</v>
      </c>
      <c r="E215" s="13" t="s">
        <v>301</v>
      </c>
      <c r="F215" s="14">
        <v>7</v>
      </c>
      <c r="G215" s="57">
        <f>850</f>
        <v>850</v>
      </c>
    </row>
    <row r="216" spans="1:7" ht="12.75">
      <c r="A216" s="130"/>
      <c r="B216" s="18" t="s">
        <v>153</v>
      </c>
      <c r="C216" s="11" t="s">
        <v>154</v>
      </c>
      <c r="D216" s="12" t="s">
        <v>166</v>
      </c>
      <c r="E216" s="13">
        <v>59</v>
      </c>
      <c r="F216" s="14">
        <v>3</v>
      </c>
      <c r="G216" s="57">
        <v>850</v>
      </c>
    </row>
    <row r="217" spans="1:7" ht="12.75">
      <c r="A217" s="130"/>
      <c r="B217" s="18" t="s">
        <v>157</v>
      </c>
      <c r="C217" s="15"/>
      <c r="D217" s="12" t="s">
        <v>166</v>
      </c>
      <c r="E217" s="13" t="s">
        <v>220</v>
      </c>
      <c r="F217" s="14">
        <v>2</v>
      </c>
      <c r="G217" s="57">
        <v>850</v>
      </c>
    </row>
    <row r="218" spans="1:7" ht="12.75">
      <c r="A218" s="130"/>
      <c r="B218" s="18" t="s">
        <v>157</v>
      </c>
      <c r="C218" s="15"/>
      <c r="D218" s="12" t="s">
        <v>252</v>
      </c>
      <c r="E218" s="13" t="s">
        <v>304</v>
      </c>
      <c r="F218" s="14">
        <v>5</v>
      </c>
      <c r="G218" s="57">
        <v>850</v>
      </c>
    </row>
    <row r="219" spans="1:7" ht="12.75">
      <c r="A219" s="128"/>
      <c r="B219" s="18" t="s">
        <v>217</v>
      </c>
      <c r="C219" s="15"/>
      <c r="D219" s="12" t="s">
        <v>213</v>
      </c>
      <c r="E219" s="13">
        <v>62</v>
      </c>
      <c r="F219" s="14">
        <v>2</v>
      </c>
      <c r="G219" s="57">
        <v>850</v>
      </c>
    </row>
    <row r="220" spans="1:7" ht="12.75">
      <c r="A220" s="47" t="s">
        <v>216</v>
      </c>
      <c r="B220" s="18" t="s">
        <v>217</v>
      </c>
      <c r="C220" s="15"/>
      <c r="D220" s="12" t="s">
        <v>35</v>
      </c>
      <c r="E220" s="13">
        <v>58</v>
      </c>
      <c r="F220" s="14">
        <v>2</v>
      </c>
      <c r="G220" s="57">
        <v>800</v>
      </c>
    </row>
    <row r="221" spans="1:7" ht="12.75">
      <c r="A221" s="129" t="s">
        <v>99</v>
      </c>
      <c r="B221" s="18" t="s">
        <v>153</v>
      </c>
      <c r="C221" s="113" t="s">
        <v>154</v>
      </c>
      <c r="D221" s="12" t="s">
        <v>33</v>
      </c>
      <c r="E221" s="13" t="s">
        <v>163</v>
      </c>
      <c r="F221" s="14">
        <v>1</v>
      </c>
      <c r="G221" s="57">
        <v>850</v>
      </c>
    </row>
    <row r="222" spans="1:7" ht="12.75">
      <c r="A222" s="130"/>
      <c r="B222" s="18" t="s">
        <v>153</v>
      </c>
      <c r="C222" s="109"/>
      <c r="D222" s="12" t="s">
        <v>59</v>
      </c>
      <c r="E222" s="13" t="s">
        <v>219</v>
      </c>
      <c r="F222" s="14">
        <v>1</v>
      </c>
      <c r="G222" s="57">
        <v>850</v>
      </c>
    </row>
    <row r="223" spans="1:7" ht="12.75">
      <c r="A223" s="130"/>
      <c r="B223" s="18" t="s">
        <v>217</v>
      </c>
      <c r="C223" s="16"/>
      <c r="D223" s="12" t="s">
        <v>59</v>
      </c>
      <c r="E223" s="13" t="s">
        <v>220</v>
      </c>
      <c r="F223" s="14">
        <v>2</v>
      </c>
      <c r="G223" s="57">
        <v>850</v>
      </c>
    </row>
    <row r="224" spans="1:7" ht="12.75">
      <c r="A224" s="130"/>
      <c r="B224" s="18" t="s">
        <v>157</v>
      </c>
      <c r="C224" s="113" t="s">
        <v>158</v>
      </c>
      <c r="D224" s="12" t="s">
        <v>17</v>
      </c>
      <c r="E224" s="13" t="s">
        <v>305</v>
      </c>
      <c r="F224" s="14">
        <v>3</v>
      </c>
      <c r="G224" s="57">
        <v>850</v>
      </c>
    </row>
    <row r="225" spans="1:7" ht="13.5" thickBot="1">
      <c r="A225" s="131"/>
      <c r="B225" s="70" t="s">
        <v>157</v>
      </c>
      <c r="C225" s="142"/>
      <c r="D225" s="67" t="s">
        <v>59</v>
      </c>
      <c r="E225" s="59">
        <v>60</v>
      </c>
      <c r="F225" s="60">
        <v>1</v>
      </c>
      <c r="G225" s="61">
        <v>850</v>
      </c>
    </row>
    <row r="226" spans="1:7" ht="13.5" thickBot="1">
      <c r="A226" s="110" t="s">
        <v>167</v>
      </c>
      <c r="B226" s="111"/>
      <c r="C226" s="111"/>
      <c r="D226" s="111"/>
      <c r="E226" s="111"/>
      <c r="F226" s="111"/>
      <c r="G226" s="112"/>
    </row>
    <row r="227" spans="1:7" ht="12.75">
      <c r="A227" s="133" t="s">
        <v>241</v>
      </c>
      <c r="B227" s="136"/>
      <c r="C227" s="87"/>
      <c r="D227" s="53" t="s">
        <v>242</v>
      </c>
      <c r="E227" s="54"/>
      <c r="F227" s="55">
        <v>1</v>
      </c>
      <c r="G227" s="56">
        <v>1050</v>
      </c>
    </row>
    <row r="228" spans="1:7" ht="12.75">
      <c r="A228" s="134"/>
      <c r="B228" s="137"/>
      <c r="C228" s="22"/>
      <c r="D228" s="23" t="s">
        <v>308</v>
      </c>
      <c r="E228" s="13"/>
      <c r="F228" s="14">
        <v>2</v>
      </c>
      <c r="G228" s="57">
        <v>1050</v>
      </c>
    </row>
    <row r="229" spans="1:7" ht="12.75">
      <c r="A229" s="134"/>
      <c r="B229" s="137"/>
      <c r="C229" s="22"/>
      <c r="D229" s="23" t="s">
        <v>33</v>
      </c>
      <c r="E229" s="13"/>
      <c r="F229" s="14">
        <v>2</v>
      </c>
      <c r="G229" s="57">
        <v>1050</v>
      </c>
    </row>
    <row r="230" spans="1:7" ht="12.75">
      <c r="A230" s="134"/>
      <c r="B230" s="137"/>
      <c r="C230" s="22"/>
      <c r="D230" s="23" t="s">
        <v>251</v>
      </c>
      <c r="E230" s="13"/>
      <c r="F230" s="14">
        <v>2</v>
      </c>
      <c r="G230" s="57">
        <v>1050</v>
      </c>
    </row>
    <row r="231" spans="1:7" ht="13.5" thickBot="1">
      <c r="A231" s="135"/>
      <c r="B231" s="138"/>
      <c r="C231" s="89"/>
      <c r="D231" s="58" t="s">
        <v>25</v>
      </c>
      <c r="E231" s="59"/>
      <c r="F231" s="60">
        <v>2</v>
      </c>
      <c r="G231" s="61">
        <v>1050</v>
      </c>
    </row>
    <row r="232" spans="1:7" ht="13.5" thickBot="1">
      <c r="A232" s="110" t="s">
        <v>168</v>
      </c>
      <c r="B232" s="111"/>
      <c r="C232" s="111"/>
      <c r="D232" s="111"/>
      <c r="E232" s="111"/>
      <c r="F232" s="111"/>
      <c r="G232" s="112"/>
    </row>
    <row r="233" spans="1:7" ht="12.75">
      <c r="A233" s="143" t="s">
        <v>53</v>
      </c>
      <c r="B233" s="69"/>
      <c r="C233" s="107" t="s">
        <v>169</v>
      </c>
      <c r="D233" s="66" t="s">
        <v>12</v>
      </c>
      <c r="E233" s="54" t="s">
        <v>253</v>
      </c>
      <c r="F233" s="55">
        <v>2</v>
      </c>
      <c r="G233" s="56">
        <v>700</v>
      </c>
    </row>
    <row r="234" spans="1:7" ht="12.75">
      <c r="A234" s="144"/>
      <c r="B234" s="18"/>
      <c r="C234" s="108"/>
      <c r="D234" s="12" t="s">
        <v>254</v>
      </c>
      <c r="E234" s="13" t="s">
        <v>214</v>
      </c>
      <c r="F234" s="14">
        <v>1</v>
      </c>
      <c r="G234" s="57">
        <v>700</v>
      </c>
    </row>
    <row r="235" spans="1:7" ht="12.75">
      <c r="A235" s="144"/>
      <c r="B235" s="18"/>
      <c r="C235" s="108"/>
      <c r="D235" s="12" t="s">
        <v>162</v>
      </c>
      <c r="E235" s="13" t="s">
        <v>243</v>
      </c>
      <c r="F235" s="14">
        <v>1</v>
      </c>
      <c r="G235" s="57">
        <v>700</v>
      </c>
    </row>
    <row r="236" spans="1:7" ht="13.5" thickBot="1">
      <c r="A236" s="144"/>
      <c r="B236" s="18"/>
      <c r="C236" s="108"/>
      <c r="D236" s="12" t="s">
        <v>255</v>
      </c>
      <c r="E236" s="59" t="s">
        <v>317</v>
      </c>
      <c r="F236" s="14">
        <v>6</v>
      </c>
      <c r="G236" s="57">
        <v>700</v>
      </c>
    </row>
    <row r="237" spans="1:7" ht="12.75">
      <c r="A237" s="144"/>
      <c r="B237" s="18"/>
      <c r="C237" s="108"/>
      <c r="D237" s="12" t="s">
        <v>256</v>
      </c>
      <c r="E237" s="13" t="s">
        <v>273</v>
      </c>
      <c r="F237" s="14">
        <v>1</v>
      </c>
      <c r="G237" s="57">
        <v>750</v>
      </c>
    </row>
    <row r="238" spans="1:7" ht="13.5" thickBot="1">
      <c r="A238" s="129"/>
      <c r="B238" s="24"/>
      <c r="C238" s="108"/>
      <c r="D238" s="12" t="s">
        <v>17</v>
      </c>
      <c r="E238" s="59" t="s">
        <v>317</v>
      </c>
      <c r="F238" s="26">
        <v>4</v>
      </c>
      <c r="G238" s="63">
        <v>750</v>
      </c>
    </row>
    <row r="239" spans="1:7" ht="12.75">
      <c r="A239" s="129"/>
      <c r="B239" s="24"/>
      <c r="C239" s="108"/>
      <c r="D239" s="12" t="s">
        <v>274</v>
      </c>
      <c r="E239" s="19" t="s">
        <v>275</v>
      </c>
      <c r="F239" s="26">
        <v>1</v>
      </c>
      <c r="G239" s="63">
        <v>750</v>
      </c>
    </row>
    <row r="240" spans="1:7" ht="13.5" thickBot="1">
      <c r="A240" s="145"/>
      <c r="B240" s="70"/>
      <c r="C240" s="142"/>
      <c r="D240" s="67" t="s">
        <v>35</v>
      </c>
      <c r="E240" s="59" t="s">
        <v>317</v>
      </c>
      <c r="F240" s="60">
        <v>4</v>
      </c>
      <c r="G240" s="61">
        <v>750</v>
      </c>
    </row>
    <row r="241" spans="1:7" ht="13.5" thickBot="1">
      <c r="A241" s="110" t="s">
        <v>170</v>
      </c>
      <c r="B241" s="111"/>
      <c r="C241" s="111"/>
      <c r="D241" s="111"/>
      <c r="E241" s="111"/>
      <c r="F241" s="111"/>
      <c r="G241" s="112"/>
    </row>
    <row r="242" spans="1:7" ht="12.75">
      <c r="A242" s="133" t="s">
        <v>171</v>
      </c>
      <c r="B242" s="69"/>
      <c r="C242" s="107" t="s">
        <v>172</v>
      </c>
      <c r="D242" s="66" t="s">
        <v>173</v>
      </c>
      <c r="E242" s="54" t="s">
        <v>174</v>
      </c>
      <c r="F242" s="55">
        <v>1</v>
      </c>
      <c r="G242" s="56">
        <v>650</v>
      </c>
    </row>
    <row r="243" spans="1:7" ht="12.75">
      <c r="A243" s="134"/>
      <c r="B243" s="24"/>
      <c r="C243" s="108"/>
      <c r="D243" s="25" t="s">
        <v>25</v>
      </c>
      <c r="E243" s="19" t="s">
        <v>140</v>
      </c>
      <c r="F243" s="26">
        <v>1</v>
      </c>
      <c r="G243" s="63">
        <v>650</v>
      </c>
    </row>
    <row r="244" spans="1:7" ht="12.75">
      <c r="A244" s="134"/>
      <c r="B244" s="24"/>
      <c r="C244" s="109"/>
      <c r="D244" s="25" t="s">
        <v>175</v>
      </c>
      <c r="E244" s="19" t="s">
        <v>143</v>
      </c>
      <c r="F244" s="26">
        <v>1</v>
      </c>
      <c r="G244" s="63">
        <v>650</v>
      </c>
    </row>
    <row r="245" spans="1:7" ht="26.25" thickBot="1">
      <c r="A245" s="90" t="s">
        <v>176</v>
      </c>
      <c r="B245" s="70"/>
      <c r="C245" s="65"/>
      <c r="D245" s="67" t="s">
        <v>149</v>
      </c>
      <c r="E245" s="59" t="s">
        <v>144</v>
      </c>
      <c r="F245" s="60">
        <v>1</v>
      </c>
      <c r="G245" s="61">
        <v>650</v>
      </c>
    </row>
    <row r="246" spans="1:7" ht="13.5" thickBot="1">
      <c r="A246" s="110" t="s">
        <v>177</v>
      </c>
      <c r="B246" s="111"/>
      <c r="C246" s="111"/>
      <c r="D246" s="111"/>
      <c r="E246" s="111"/>
      <c r="F246" s="111"/>
      <c r="G246" s="112"/>
    </row>
    <row r="247" spans="1:7" ht="12.75">
      <c r="A247" s="127" t="s">
        <v>97</v>
      </c>
      <c r="B247" s="91"/>
      <c r="C247" s="92"/>
      <c r="D247" s="66" t="s">
        <v>179</v>
      </c>
      <c r="E247" s="54" t="s">
        <v>150</v>
      </c>
      <c r="F247" s="55">
        <v>1</v>
      </c>
      <c r="G247" s="56">
        <v>900</v>
      </c>
    </row>
    <row r="248" spans="1:7" ht="12.75">
      <c r="A248" s="130"/>
      <c r="B248" s="28"/>
      <c r="C248" s="3"/>
      <c r="D248" s="12" t="s">
        <v>232</v>
      </c>
      <c r="E248" s="13" t="s">
        <v>313</v>
      </c>
      <c r="F248" s="14">
        <v>5</v>
      </c>
      <c r="G248" s="57">
        <v>900</v>
      </c>
    </row>
    <row r="249" spans="1:7" ht="12.75">
      <c r="A249" s="130"/>
      <c r="B249" s="28"/>
      <c r="C249" s="3"/>
      <c r="D249" s="12" t="s">
        <v>257</v>
      </c>
      <c r="E249" s="13" t="s">
        <v>143</v>
      </c>
      <c r="F249" s="14">
        <v>1</v>
      </c>
      <c r="G249" s="57">
        <v>900</v>
      </c>
    </row>
    <row r="250" spans="1:7" ht="12.75">
      <c r="A250" s="128"/>
      <c r="B250" s="28"/>
      <c r="C250" s="3"/>
      <c r="D250" s="12" t="s">
        <v>180</v>
      </c>
      <c r="E250" s="13" t="s">
        <v>246</v>
      </c>
      <c r="F250" s="14">
        <v>1</v>
      </c>
      <c r="G250" s="57">
        <v>900</v>
      </c>
    </row>
    <row r="251" spans="1:7" ht="12.75">
      <c r="A251" s="129" t="s">
        <v>99</v>
      </c>
      <c r="B251" s="43"/>
      <c r="C251" s="3"/>
      <c r="D251" s="23" t="s">
        <v>209</v>
      </c>
      <c r="E251" s="13" t="s">
        <v>174</v>
      </c>
      <c r="F251" s="14">
        <v>1</v>
      </c>
      <c r="G251" s="57">
        <v>900</v>
      </c>
    </row>
    <row r="252" spans="1:7" ht="12.75">
      <c r="A252" s="128"/>
      <c r="B252" s="43"/>
      <c r="C252" s="3"/>
      <c r="D252" s="23" t="s">
        <v>234</v>
      </c>
      <c r="E252" s="13" t="s">
        <v>233</v>
      </c>
      <c r="F252" s="14">
        <v>3</v>
      </c>
      <c r="G252" s="57">
        <v>800</v>
      </c>
    </row>
    <row r="253" spans="1:7" ht="38.25">
      <c r="A253" s="88" t="s">
        <v>244</v>
      </c>
      <c r="B253" s="43"/>
      <c r="C253" s="3"/>
      <c r="D253" s="23" t="s">
        <v>17</v>
      </c>
      <c r="E253" s="13" t="s">
        <v>276</v>
      </c>
      <c r="F253" s="14">
        <v>2</v>
      </c>
      <c r="G253" s="57">
        <v>1400</v>
      </c>
    </row>
    <row r="254" spans="1:7" ht="25.5">
      <c r="A254" s="88" t="s">
        <v>245</v>
      </c>
      <c r="B254" s="43"/>
      <c r="C254" s="3"/>
      <c r="D254" s="23" t="s">
        <v>33</v>
      </c>
      <c r="E254" s="13" t="s">
        <v>318</v>
      </c>
      <c r="F254" s="14">
        <v>4</v>
      </c>
      <c r="G254" s="57">
        <v>1500</v>
      </c>
    </row>
    <row r="255" spans="1:7" ht="13.5" thickBot="1">
      <c r="A255" s="93" t="s">
        <v>216</v>
      </c>
      <c r="B255" s="94" t="s">
        <v>221</v>
      </c>
      <c r="C255" s="95"/>
      <c r="D255" s="58" t="s">
        <v>35</v>
      </c>
      <c r="E255" s="59" t="s">
        <v>143</v>
      </c>
      <c r="F255" s="60">
        <v>1</v>
      </c>
      <c r="G255" s="61">
        <v>1100</v>
      </c>
    </row>
    <row r="256" spans="1:7" ht="13.5" thickBot="1">
      <c r="A256" s="110" t="s">
        <v>203</v>
      </c>
      <c r="B256" s="111"/>
      <c r="C256" s="111"/>
      <c r="D256" s="111"/>
      <c r="E256" s="111"/>
      <c r="F256" s="111"/>
      <c r="G256" s="112"/>
    </row>
    <row r="257" spans="1:7" ht="12.75">
      <c r="A257" s="64" t="s">
        <v>99</v>
      </c>
      <c r="B257" s="99"/>
      <c r="C257" s="96"/>
      <c r="D257" s="53" t="s">
        <v>59</v>
      </c>
      <c r="E257" s="54" t="s">
        <v>215</v>
      </c>
      <c r="F257" s="55">
        <v>1</v>
      </c>
      <c r="G257" s="56">
        <v>850</v>
      </c>
    </row>
    <row r="258" spans="1:7" ht="12.75">
      <c r="A258" s="144" t="s">
        <v>247</v>
      </c>
      <c r="B258" s="43"/>
      <c r="C258" s="29"/>
      <c r="D258" s="23" t="s">
        <v>33</v>
      </c>
      <c r="E258" s="13" t="s">
        <v>277</v>
      </c>
      <c r="F258" s="14">
        <v>2</v>
      </c>
      <c r="G258" s="57">
        <v>950</v>
      </c>
    </row>
    <row r="259" spans="1:7" ht="12.75">
      <c r="A259" s="144"/>
      <c r="B259" s="43"/>
      <c r="C259" s="29"/>
      <c r="D259" s="23" t="s">
        <v>32</v>
      </c>
      <c r="E259" s="13" t="s">
        <v>140</v>
      </c>
      <c r="F259" s="14">
        <v>1</v>
      </c>
      <c r="G259" s="57">
        <v>950</v>
      </c>
    </row>
    <row r="260" spans="1:7" ht="12.75">
      <c r="A260" s="144" t="s">
        <v>53</v>
      </c>
      <c r="B260" s="43"/>
      <c r="C260" s="29"/>
      <c r="D260" s="23" t="s">
        <v>17</v>
      </c>
      <c r="E260" s="13" t="s">
        <v>278</v>
      </c>
      <c r="F260" s="14">
        <v>2</v>
      </c>
      <c r="G260" s="57">
        <v>850</v>
      </c>
    </row>
    <row r="261" spans="1:7" ht="13.5" thickBot="1">
      <c r="A261" s="145"/>
      <c r="B261" s="97"/>
      <c r="C261" s="98"/>
      <c r="D261" s="58" t="s">
        <v>35</v>
      </c>
      <c r="E261" s="13" t="s">
        <v>278</v>
      </c>
      <c r="F261" s="60">
        <v>2</v>
      </c>
      <c r="G261" s="61">
        <v>850</v>
      </c>
    </row>
    <row r="262" spans="1:7" ht="13.5" thickBot="1">
      <c r="A262" s="110" t="s">
        <v>181</v>
      </c>
      <c r="B262" s="111"/>
      <c r="C262" s="111"/>
      <c r="D262" s="111"/>
      <c r="E262" s="111"/>
      <c r="F262" s="111"/>
      <c r="G262" s="112"/>
    </row>
    <row r="263" spans="1:7" ht="25.5" customHeight="1">
      <c r="A263" s="133" t="s">
        <v>67</v>
      </c>
      <c r="B263" s="69"/>
      <c r="C263" s="107" t="s">
        <v>182</v>
      </c>
      <c r="D263" s="66" t="s">
        <v>32</v>
      </c>
      <c r="E263" s="54"/>
      <c r="F263" s="55">
        <v>1</v>
      </c>
      <c r="G263" s="56">
        <v>400</v>
      </c>
    </row>
    <row r="264" spans="1:7" ht="12.75">
      <c r="A264" s="134"/>
      <c r="B264" s="18"/>
      <c r="C264" s="108"/>
      <c r="D264" s="12" t="s">
        <v>14</v>
      </c>
      <c r="E264" s="13"/>
      <c r="F264" s="14">
        <f>2-1</f>
        <v>1</v>
      </c>
      <c r="G264" s="57">
        <v>400</v>
      </c>
    </row>
    <row r="265" spans="1:7" ht="12.75">
      <c r="A265" s="134"/>
      <c r="B265" s="18"/>
      <c r="C265" s="108"/>
      <c r="D265" s="12" t="s">
        <v>11</v>
      </c>
      <c r="E265" s="13"/>
      <c r="F265" s="14">
        <f>0+2</f>
        <v>2</v>
      </c>
      <c r="G265" s="57">
        <v>400</v>
      </c>
    </row>
    <row r="266" spans="1:7" ht="12.75">
      <c r="A266" s="134"/>
      <c r="B266" s="18"/>
      <c r="C266" s="108"/>
      <c r="D266" s="12" t="s">
        <v>35</v>
      </c>
      <c r="E266" s="13"/>
      <c r="F266" s="14">
        <v>1</v>
      </c>
      <c r="G266" s="57">
        <f>400</f>
        <v>400</v>
      </c>
    </row>
    <row r="267" spans="1:7" ht="12.75">
      <c r="A267" s="134"/>
      <c r="B267" s="18"/>
      <c r="C267" s="108"/>
      <c r="D267" s="12" t="s">
        <v>12</v>
      </c>
      <c r="E267" s="13"/>
      <c r="F267" s="14">
        <v>2</v>
      </c>
      <c r="G267" s="57">
        <v>400</v>
      </c>
    </row>
    <row r="268" spans="1:7" ht="12.75">
      <c r="A268" s="134"/>
      <c r="B268" s="18"/>
      <c r="C268" s="108"/>
      <c r="D268" s="12" t="s">
        <v>17</v>
      </c>
      <c r="E268" s="13"/>
      <c r="F268" s="14">
        <v>1</v>
      </c>
      <c r="G268" s="57">
        <v>400</v>
      </c>
    </row>
    <row r="269" spans="1:7" ht="12.75">
      <c r="A269" s="134"/>
      <c r="B269" s="18"/>
      <c r="C269" s="108"/>
      <c r="D269" s="12" t="s">
        <v>33</v>
      </c>
      <c r="E269" s="13"/>
      <c r="F269" s="14">
        <v>2</v>
      </c>
      <c r="G269" s="57">
        <v>400</v>
      </c>
    </row>
    <row r="270" spans="1:7" ht="12.75">
      <c r="A270" s="134"/>
      <c r="B270" s="18"/>
      <c r="C270" s="108"/>
      <c r="D270" s="12" t="s">
        <v>286</v>
      </c>
      <c r="E270" s="13"/>
      <c r="F270" s="14">
        <v>2</v>
      </c>
      <c r="G270" s="57">
        <v>400</v>
      </c>
    </row>
    <row r="271" spans="1:7" ht="12.75">
      <c r="A271" s="134"/>
      <c r="B271" s="18"/>
      <c r="C271" s="108"/>
      <c r="D271" s="12" t="s">
        <v>293</v>
      </c>
      <c r="E271" s="13"/>
      <c r="F271" s="14">
        <v>2</v>
      </c>
      <c r="G271" s="57">
        <v>400</v>
      </c>
    </row>
    <row r="272" spans="1:7" ht="12.75">
      <c r="A272" s="134"/>
      <c r="B272" s="18"/>
      <c r="C272" s="108"/>
      <c r="D272" s="12" t="s">
        <v>309</v>
      </c>
      <c r="E272" s="13"/>
      <c r="F272" s="14">
        <v>2</v>
      </c>
      <c r="G272" s="57">
        <f>400</f>
        <v>400</v>
      </c>
    </row>
    <row r="273" spans="1:7" ht="12.75">
      <c r="A273" s="134"/>
      <c r="B273" s="18"/>
      <c r="C273" s="108"/>
      <c r="D273" s="12" t="s">
        <v>34</v>
      </c>
      <c r="E273" s="13"/>
      <c r="F273" s="14">
        <v>1</v>
      </c>
      <c r="G273" s="57">
        <v>400</v>
      </c>
    </row>
    <row r="274" spans="1:7" ht="12.75">
      <c r="A274" s="146"/>
      <c r="B274" s="18"/>
      <c r="C274" s="109"/>
      <c r="D274" s="12" t="s">
        <v>16</v>
      </c>
      <c r="E274" s="13"/>
      <c r="F274" s="14">
        <v>1</v>
      </c>
      <c r="G274" s="57">
        <v>400</v>
      </c>
    </row>
    <row r="275" spans="1:7" ht="12.75">
      <c r="A275" s="45" t="s">
        <v>52</v>
      </c>
      <c r="B275" s="18"/>
      <c r="D275" s="12" t="s">
        <v>63</v>
      </c>
      <c r="E275" s="13"/>
      <c r="F275" s="14">
        <v>1</v>
      </c>
      <c r="G275" s="57">
        <v>500</v>
      </c>
    </row>
    <row r="276" spans="1:7" ht="12.75">
      <c r="A276" s="129" t="s">
        <v>90</v>
      </c>
      <c r="B276" s="18"/>
      <c r="C276" s="108"/>
      <c r="D276" s="12" t="s">
        <v>183</v>
      </c>
      <c r="E276" s="13"/>
      <c r="F276" s="14">
        <v>1</v>
      </c>
      <c r="G276" s="57">
        <v>500</v>
      </c>
    </row>
    <row r="277" spans="1:7" ht="12.75">
      <c r="A277" s="128"/>
      <c r="B277" s="18"/>
      <c r="C277" s="109"/>
      <c r="D277" s="12" t="s">
        <v>32</v>
      </c>
      <c r="E277" s="13"/>
      <c r="F277" s="14">
        <v>2</v>
      </c>
      <c r="G277" s="57">
        <v>500</v>
      </c>
    </row>
    <row r="278" spans="1:7" ht="12.75">
      <c r="A278" s="129" t="s">
        <v>93</v>
      </c>
      <c r="B278" s="18"/>
      <c r="D278" s="12" t="s">
        <v>15</v>
      </c>
      <c r="E278" s="13"/>
      <c r="F278" s="14">
        <v>3</v>
      </c>
      <c r="G278" s="57">
        <v>500</v>
      </c>
    </row>
    <row r="279" spans="1:7" ht="12.75">
      <c r="A279" s="128"/>
      <c r="B279" s="18"/>
      <c r="D279" s="12" t="s">
        <v>129</v>
      </c>
      <c r="E279" s="13"/>
      <c r="F279" s="14">
        <v>2</v>
      </c>
      <c r="G279" s="57">
        <v>500</v>
      </c>
    </row>
    <row r="280" spans="1:7" ht="12.75">
      <c r="A280" s="129" t="s">
        <v>53</v>
      </c>
      <c r="B280" s="18"/>
      <c r="D280" s="12" t="s">
        <v>33</v>
      </c>
      <c r="E280" s="13"/>
      <c r="F280" s="14">
        <v>2</v>
      </c>
      <c r="G280" s="57">
        <v>500</v>
      </c>
    </row>
    <row r="281" spans="1:7" ht="12.75">
      <c r="A281" s="130"/>
      <c r="B281" s="18"/>
      <c r="D281" s="12" t="s">
        <v>15</v>
      </c>
      <c r="E281" s="13"/>
      <c r="F281" s="14">
        <v>1</v>
      </c>
      <c r="G281" s="57">
        <v>500</v>
      </c>
    </row>
    <row r="282" spans="1:7" ht="12.75">
      <c r="A282" s="130"/>
      <c r="B282" s="18"/>
      <c r="D282" s="12" t="s">
        <v>12</v>
      </c>
      <c r="E282" s="13"/>
      <c r="F282" s="14">
        <v>1</v>
      </c>
      <c r="G282" s="57">
        <v>500</v>
      </c>
    </row>
    <row r="283" spans="1:7" ht="12.75">
      <c r="A283" s="130"/>
      <c r="B283" s="18"/>
      <c r="D283" s="12" t="s">
        <v>14</v>
      </c>
      <c r="E283" s="13"/>
      <c r="F283" s="14">
        <v>1</v>
      </c>
      <c r="G283" s="57">
        <v>500</v>
      </c>
    </row>
    <row r="284" spans="1:7" ht="12.75">
      <c r="A284" s="130"/>
      <c r="B284" s="18"/>
      <c r="D284" s="12" t="s">
        <v>17</v>
      </c>
      <c r="E284" s="13"/>
      <c r="F284" s="14">
        <v>2</v>
      </c>
      <c r="G284" s="57">
        <v>500</v>
      </c>
    </row>
    <row r="285" spans="1:7" ht="12.75">
      <c r="A285" s="130"/>
      <c r="B285" s="18"/>
      <c r="D285" s="12" t="s">
        <v>279</v>
      </c>
      <c r="E285" s="13"/>
      <c r="F285" s="14">
        <v>2</v>
      </c>
      <c r="G285" s="57">
        <v>500</v>
      </c>
    </row>
    <row r="286" spans="1:7" ht="12.75">
      <c r="A286" s="130"/>
      <c r="B286" s="18"/>
      <c r="D286" s="12" t="s">
        <v>248</v>
      </c>
      <c r="E286" s="13"/>
      <c r="F286" s="14">
        <v>2</v>
      </c>
      <c r="G286" s="57">
        <v>500</v>
      </c>
    </row>
    <row r="287" spans="1:7" ht="12.75">
      <c r="A287" s="130"/>
      <c r="B287" s="18"/>
      <c r="D287" s="12" t="s">
        <v>18</v>
      </c>
      <c r="E287" s="13"/>
      <c r="F287" s="14">
        <v>1</v>
      </c>
      <c r="G287" s="57">
        <v>500</v>
      </c>
    </row>
    <row r="288" spans="1:7" ht="13.5" thickBot="1">
      <c r="A288" s="131"/>
      <c r="B288" s="70"/>
      <c r="C288" s="65"/>
      <c r="D288" s="67" t="s">
        <v>77</v>
      </c>
      <c r="E288" s="59"/>
      <c r="F288" s="60">
        <v>1</v>
      </c>
      <c r="G288" s="61">
        <v>500</v>
      </c>
    </row>
    <row r="289" spans="1:7" ht="12.75">
      <c r="A289" s="121" t="s">
        <v>228</v>
      </c>
      <c r="B289" s="122"/>
      <c r="C289" s="122"/>
      <c r="D289" s="122"/>
      <c r="E289" s="122"/>
      <c r="F289" s="122"/>
      <c r="G289" s="123"/>
    </row>
    <row r="290" spans="1:7" ht="12.75">
      <c r="A290" s="19" t="s">
        <v>53</v>
      </c>
      <c r="B290" s="18"/>
      <c r="D290" s="12" t="s">
        <v>35</v>
      </c>
      <c r="E290" s="13"/>
      <c r="F290" s="14">
        <v>1</v>
      </c>
      <c r="G290" s="44">
        <v>400</v>
      </c>
    </row>
    <row r="291" spans="1:7" ht="13.5" thickBot="1">
      <c r="A291" s="124" t="s">
        <v>184</v>
      </c>
      <c r="B291" s="125"/>
      <c r="C291" s="125"/>
      <c r="D291" s="125"/>
      <c r="E291" s="125"/>
      <c r="F291" s="125"/>
      <c r="G291" s="126"/>
    </row>
    <row r="292" spans="1:7" ht="12.75">
      <c r="A292" s="127" t="s">
        <v>53</v>
      </c>
      <c r="B292" s="69"/>
      <c r="C292" s="52"/>
      <c r="D292" s="66" t="s">
        <v>141</v>
      </c>
      <c r="E292" s="54"/>
      <c r="F292" s="55">
        <f>1</f>
        <v>1</v>
      </c>
      <c r="G292" s="56">
        <v>250</v>
      </c>
    </row>
    <row r="293" spans="1:7" ht="12.75">
      <c r="A293" s="128"/>
      <c r="B293" s="18"/>
      <c r="D293" s="12" t="s">
        <v>59</v>
      </c>
      <c r="E293" s="13"/>
      <c r="F293" s="14">
        <f>1</f>
        <v>1</v>
      </c>
      <c r="G293" s="57">
        <v>250</v>
      </c>
    </row>
    <row r="294" spans="1:7" ht="12.75">
      <c r="A294" s="100" t="s">
        <v>99</v>
      </c>
      <c r="B294" s="18"/>
      <c r="C294" s="11" t="s">
        <v>185</v>
      </c>
      <c r="D294" s="12" t="s">
        <v>33</v>
      </c>
      <c r="E294" s="13"/>
      <c r="F294" s="14">
        <f>3-1+2+2</f>
        <v>6</v>
      </c>
      <c r="G294" s="57">
        <v>400</v>
      </c>
    </row>
    <row r="295" spans="1:7" ht="12.75">
      <c r="A295" s="129" t="s">
        <v>93</v>
      </c>
      <c r="B295" s="18"/>
      <c r="C295" s="113" t="s">
        <v>186</v>
      </c>
      <c r="D295" s="12" t="s">
        <v>15</v>
      </c>
      <c r="E295" s="13"/>
      <c r="F295" s="14">
        <v>3</v>
      </c>
      <c r="G295" s="57">
        <v>400</v>
      </c>
    </row>
    <row r="296" spans="1:7" ht="12.75">
      <c r="A296" s="130"/>
      <c r="B296" s="18"/>
      <c r="C296" s="108"/>
      <c r="D296" s="12" t="s">
        <v>96</v>
      </c>
      <c r="E296" s="13"/>
      <c r="F296" s="14">
        <v>1</v>
      </c>
      <c r="G296" s="57">
        <v>400</v>
      </c>
    </row>
    <row r="297" spans="1:7" ht="12.75">
      <c r="A297" s="130"/>
      <c r="B297" s="18"/>
      <c r="C297" s="108"/>
      <c r="D297" s="12" t="s">
        <v>129</v>
      </c>
      <c r="E297" s="13"/>
      <c r="F297" s="14">
        <v>2</v>
      </c>
      <c r="G297" s="57">
        <v>400</v>
      </c>
    </row>
    <row r="298" spans="1:7" ht="12.75">
      <c r="A298" s="130"/>
      <c r="B298" s="18"/>
      <c r="C298" s="108"/>
      <c r="D298" s="12" t="s">
        <v>162</v>
      </c>
      <c r="E298" s="13"/>
      <c r="F298" s="14">
        <v>1</v>
      </c>
      <c r="G298" s="57">
        <v>400</v>
      </c>
    </row>
    <row r="299" spans="1:7" ht="12.75">
      <c r="A299" s="130"/>
      <c r="B299" s="18"/>
      <c r="C299" s="108"/>
      <c r="D299" s="12" t="s">
        <v>258</v>
      </c>
      <c r="E299" s="13"/>
      <c r="F299" s="14">
        <v>0</v>
      </c>
      <c r="G299" s="57">
        <v>400</v>
      </c>
    </row>
    <row r="300" spans="1:7" ht="12.75">
      <c r="A300" s="130"/>
      <c r="B300" s="18"/>
      <c r="C300" s="108"/>
      <c r="D300" s="12" t="s">
        <v>134</v>
      </c>
      <c r="E300" s="13"/>
      <c r="F300" s="14">
        <v>1</v>
      </c>
      <c r="G300" s="57">
        <v>400</v>
      </c>
    </row>
    <row r="301" spans="1:7" ht="12.75">
      <c r="A301" s="128"/>
      <c r="B301" s="18"/>
      <c r="C301" s="108"/>
      <c r="D301" s="12" t="s">
        <v>210</v>
      </c>
      <c r="E301" s="13"/>
      <c r="F301" s="14">
        <v>1</v>
      </c>
      <c r="G301" s="57">
        <v>400</v>
      </c>
    </row>
    <row r="302" spans="1:7" ht="12.75">
      <c r="A302" s="129" t="s">
        <v>97</v>
      </c>
      <c r="B302" s="18"/>
      <c r="C302" s="109"/>
      <c r="D302" s="12" t="s">
        <v>33</v>
      </c>
      <c r="E302" s="13"/>
      <c r="F302" s="14">
        <v>2</v>
      </c>
      <c r="G302" s="57">
        <v>400</v>
      </c>
    </row>
    <row r="303" spans="1:7" ht="12.75">
      <c r="A303" s="128"/>
      <c r="B303" s="18"/>
      <c r="C303" s="16"/>
      <c r="D303" s="12" t="s">
        <v>252</v>
      </c>
      <c r="E303" s="13"/>
      <c r="F303" s="14">
        <v>2</v>
      </c>
      <c r="G303" s="57">
        <v>400</v>
      </c>
    </row>
    <row r="304" spans="1:7" ht="12.75">
      <c r="A304" s="129" t="s">
        <v>92</v>
      </c>
      <c r="B304" s="18"/>
      <c r="D304" s="12" t="s">
        <v>35</v>
      </c>
      <c r="E304" s="13"/>
      <c r="F304" s="14">
        <f>1</f>
        <v>1</v>
      </c>
      <c r="G304" s="57">
        <v>350</v>
      </c>
    </row>
    <row r="305" spans="1:7" ht="12.75">
      <c r="A305" s="130"/>
      <c r="B305" s="18"/>
      <c r="D305" s="12" t="s">
        <v>187</v>
      </c>
      <c r="E305" s="13"/>
      <c r="F305" s="14">
        <v>3</v>
      </c>
      <c r="G305" s="57">
        <v>350</v>
      </c>
    </row>
    <row r="306" spans="1:7" ht="12.75">
      <c r="A306" s="130"/>
      <c r="B306" s="24"/>
      <c r="C306" s="15"/>
      <c r="D306" s="25" t="s">
        <v>280</v>
      </c>
      <c r="E306" s="19"/>
      <c r="F306" s="26">
        <v>2</v>
      </c>
      <c r="G306" s="63">
        <v>350</v>
      </c>
    </row>
    <row r="307" spans="1:7" ht="13.5" thickBot="1">
      <c r="A307" s="131"/>
      <c r="B307" s="70"/>
      <c r="C307" s="65"/>
      <c r="D307" s="67" t="s">
        <v>188</v>
      </c>
      <c r="E307" s="59"/>
      <c r="F307" s="60">
        <v>1</v>
      </c>
      <c r="G307" s="61">
        <v>350</v>
      </c>
    </row>
    <row r="308" spans="1:7" ht="13.5" thickBot="1">
      <c r="A308" s="110" t="s">
        <v>189</v>
      </c>
      <c r="B308" s="111"/>
      <c r="C308" s="111"/>
      <c r="D308" s="111"/>
      <c r="E308" s="111"/>
      <c r="F308" s="111"/>
      <c r="G308" s="112"/>
    </row>
    <row r="309" spans="1:7" ht="12.75">
      <c r="A309" s="101" t="s">
        <v>190</v>
      </c>
      <c r="B309" s="102"/>
      <c r="C309" s="92"/>
      <c r="D309" s="66" t="s">
        <v>178</v>
      </c>
      <c r="E309" s="54" t="s">
        <v>191</v>
      </c>
      <c r="F309" s="55">
        <v>1</v>
      </c>
      <c r="G309" s="56">
        <v>450</v>
      </c>
    </row>
    <row r="310" spans="1:7" ht="12.75">
      <c r="A310" s="164" t="s">
        <v>222</v>
      </c>
      <c r="B310" s="17"/>
      <c r="C310" s="3"/>
      <c r="D310" s="12" t="s">
        <v>17</v>
      </c>
      <c r="E310" s="13" t="s">
        <v>281</v>
      </c>
      <c r="F310" s="14">
        <v>3</v>
      </c>
      <c r="G310" s="57">
        <v>1400</v>
      </c>
    </row>
    <row r="311" spans="1:7" ht="12.75">
      <c r="A311" s="134"/>
      <c r="B311" s="17"/>
      <c r="C311" s="3"/>
      <c r="D311" s="25" t="s">
        <v>162</v>
      </c>
      <c r="E311" s="13">
        <v>146</v>
      </c>
      <c r="F311" s="14">
        <v>1</v>
      </c>
      <c r="G311" s="57">
        <v>1400</v>
      </c>
    </row>
    <row r="312" spans="1:7" ht="12.75">
      <c r="A312" s="146"/>
      <c r="B312" s="17"/>
      <c r="C312" s="3"/>
      <c r="D312" s="25" t="s">
        <v>77</v>
      </c>
      <c r="E312" s="13">
        <v>146</v>
      </c>
      <c r="F312" s="14">
        <v>1</v>
      </c>
      <c r="G312" s="57">
        <v>1400</v>
      </c>
    </row>
    <row r="313" spans="1:7" ht="12.75">
      <c r="A313" s="10" t="s">
        <v>235</v>
      </c>
      <c r="B313" s="17"/>
      <c r="C313" s="3"/>
      <c r="D313" s="42" t="s">
        <v>14</v>
      </c>
      <c r="E313" s="13" t="s">
        <v>236</v>
      </c>
      <c r="F313" s="14">
        <v>1</v>
      </c>
      <c r="G313" s="57">
        <v>900</v>
      </c>
    </row>
    <row r="314" spans="1:7" ht="12.75">
      <c r="A314" s="10" t="s">
        <v>310</v>
      </c>
      <c r="B314" s="17"/>
      <c r="C314" s="3"/>
      <c r="D314" s="42" t="s">
        <v>70</v>
      </c>
      <c r="E314" s="13" t="s">
        <v>312</v>
      </c>
      <c r="F314" s="14">
        <v>2</v>
      </c>
      <c r="G314" s="57">
        <f>1300</f>
        <v>1300</v>
      </c>
    </row>
    <row r="315" spans="1:7" ht="12.75">
      <c r="A315" s="46" t="s">
        <v>283</v>
      </c>
      <c r="B315" s="17"/>
      <c r="C315" s="3"/>
      <c r="D315" s="104" t="s">
        <v>197</v>
      </c>
      <c r="E315" s="13">
        <v>134</v>
      </c>
      <c r="F315" s="14">
        <v>1</v>
      </c>
      <c r="G315" s="57">
        <v>550</v>
      </c>
    </row>
    <row r="316" spans="1:7" ht="12.75">
      <c r="A316" s="164" t="s">
        <v>192</v>
      </c>
      <c r="B316" s="17"/>
      <c r="C316" s="3"/>
      <c r="D316" s="12" t="s">
        <v>193</v>
      </c>
      <c r="E316" s="13">
        <v>51</v>
      </c>
      <c r="F316" s="14">
        <v>1</v>
      </c>
      <c r="G316" s="57">
        <v>600</v>
      </c>
    </row>
    <row r="317" spans="1:7" ht="12.75">
      <c r="A317" s="134"/>
      <c r="B317" s="17"/>
      <c r="C317" s="3"/>
      <c r="D317" s="12" t="s">
        <v>311</v>
      </c>
      <c r="E317" s="13">
        <v>50</v>
      </c>
      <c r="F317" s="14">
        <v>1</v>
      </c>
      <c r="G317" s="57">
        <f>600</f>
        <v>600</v>
      </c>
    </row>
    <row r="318" spans="1:7" ht="12.75">
      <c r="A318" s="146"/>
      <c r="B318" s="17"/>
      <c r="C318" s="3"/>
      <c r="D318" s="12" t="s">
        <v>282</v>
      </c>
      <c r="E318" s="13" t="s">
        <v>263</v>
      </c>
      <c r="F318" s="14">
        <v>3</v>
      </c>
      <c r="G318" s="57">
        <v>650</v>
      </c>
    </row>
    <row r="319" spans="1:7" ht="12.75">
      <c r="A319" s="88" t="s">
        <v>194</v>
      </c>
      <c r="B319" s="17"/>
      <c r="C319" s="3"/>
      <c r="D319" s="12" t="s">
        <v>15</v>
      </c>
      <c r="E319" s="13"/>
      <c r="F319" s="14">
        <v>1</v>
      </c>
      <c r="G319" s="57">
        <v>350</v>
      </c>
    </row>
    <row r="320" spans="1:7" ht="12.75">
      <c r="A320" s="88" t="s">
        <v>195</v>
      </c>
      <c r="B320" s="17"/>
      <c r="C320" s="3"/>
      <c r="D320" s="12" t="s">
        <v>196</v>
      </c>
      <c r="E320" s="13"/>
      <c r="F320" s="14">
        <v>2</v>
      </c>
      <c r="G320" s="57">
        <v>450</v>
      </c>
    </row>
    <row r="321" spans="1:7" ht="12.75">
      <c r="A321" s="45" t="s">
        <v>306</v>
      </c>
      <c r="B321" s="86"/>
      <c r="C321" s="105"/>
      <c r="D321" s="25" t="s">
        <v>307</v>
      </c>
      <c r="E321" s="19"/>
      <c r="F321" s="26">
        <v>2</v>
      </c>
      <c r="G321" s="63">
        <f>600</f>
        <v>600</v>
      </c>
    </row>
    <row r="322" spans="1:7" ht="18" customHeight="1" thickBot="1">
      <c r="A322" s="93" t="s">
        <v>211</v>
      </c>
      <c r="B322" s="103"/>
      <c r="C322" s="95"/>
      <c r="D322" s="58" t="s">
        <v>166</v>
      </c>
      <c r="E322" s="59">
        <v>116</v>
      </c>
      <c r="F322" s="60">
        <v>1</v>
      </c>
      <c r="G322" s="61">
        <v>1700</v>
      </c>
    </row>
    <row r="323" spans="1:7" ht="12.75">
      <c r="A323" s="30"/>
      <c r="B323" s="31"/>
      <c r="C323" s="32"/>
      <c r="D323" s="33"/>
      <c r="E323" s="34"/>
      <c r="F323" s="35">
        <f>SUM(F4:F322)</f>
        <v>526</v>
      </c>
      <c r="G323" s="35"/>
    </row>
    <row r="324" spans="2:5" ht="10.5" customHeight="1">
      <c r="B324" s="37"/>
      <c r="C324" s="38"/>
      <c r="D324" s="33"/>
      <c r="E324" s="34"/>
    </row>
    <row r="325" spans="2:5" ht="12.75">
      <c r="B325" s="37"/>
      <c r="C325" s="38"/>
      <c r="D325" s="120" t="s">
        <v>259</v>
      </c>
      <c r="E325" s="120"/>
    </row>
    <row r="326" spans="2:5" ht="12.75">
      <c r="B326" s="37"/>
      <c r="C326" s="38"/>
      <c r="D326" s="120" t="s">
        <v>198</v>
      </c>
      <c r="E326" s="120"/>
    </row>
    <row r="327" spans="2:5" ht="12.75">
      <c r="B327" s="37"/>
      <c r="C327" s="38"/>
      <c r="D327" s="180" t="s">
        <v>212</v>
      </c>
      <c r="E327" s="180"/>
    </row>
    <row r="328" spans="2:5" ht="12.75">
      <c r="B328" s="37"/>
      <c r="C328" s="38"/>
      <c r="D328" s="33"/>
      <c r="E328" s="34"/>
    </row>
    <row r="329" spans="2:5" ht="12.75">
      <c r="B329" s="37"/>
      <c r="C329" s="38"/>
      <c r="D329" s="33"/>
      <c r="E329" s="34"/>
    </row>
    <row r="330" spans="2:5" ht="12.75">
      <c r="B330" s="37"/>
      <c r="C330" s="38"/>
      <c r="D330" s="33"/>
      <c r="E330" s="34"/>
    </row>
    <row r="331" spans="2:5" ht="12.75">
      <c r="B331" s="37"/>
      <c r="C331" s="38"/>
      <c r="D331" s="33"/>
      <c r="E331" s="34"/>
    </row>
    <row r="332" spans="2:5" ht="12.75">
      <c r="B332" s="37"/>
      <c r="C332" s="38"/>
      <c r="D332" s="33"/>
      <c r="E332" s="34"/>
    </row>
    <row r="333" spans="2:5" ht="12.75">
      <c r="B333" s="37"/>
      <c r="C333" s="38"/>
      <c r="D333" s="33"/>
      <c r="E333" s="34"/>
    </row>
    <row r="334" spans="2:5" ht="12.75">
      <c r="B334" s="37"/>
      <c r="C334" s="38"/>
      <c r="D334" s="33"/>
      <c r="E334" s="34"/>
    </row>
    <row r="335" spans="2:5" ht="12.75">
      <c r="B335" s="37"/>
      <c r="C335" s="38"/>
      <c r="D335" s="33"/>
      <c r="E335" s="34"/>
    </row>
    <row r="336" spans="2:5" ht="12.75">
      <c r="B336" s="37"/>
      <c r="C336" s="38"/>
      <c r="D336" s="33"/>
      <c r="E336" s="34"/>
    </row>
    <row r="337" spans="2:5" ht="12.75">
      <c r="B337" s="37"/>
      <c r="C337" s="38"/>
      <c r="D337" s="33"/>
      <c r="E337" s="34"/>
    </row>
    <row r="338" spans="2:5" ht="12.75">
      <c r="B338" s="37"/>
      <c r="C338" s="38"/>
      <c r="D338" s="33"/>
      <c r="E338" s="34"/>
    </row>
    <row r="339" spans="2:5" ht="12.75">
      <c r="B339" s="37"/>
      <c r="C339" s="38"/>
      <c r="D339" s="33"/>
      <c r="E339" s="34"/>
    </row>
    <row r="340" spans="2:5" ht="12.75">
      <c r="B340" s="37"/>
      <c r="C340" s="38"/>
      <c r="D340" s="33"/>
      <c r="E340" s="34"/>
    </row>
    <row r="341" spans="2:5" ht="12.75">
      <c r="B341" s="37"/>
      <c r="C341" s="38"/>
      <c r="D341" s="33"/>
      <c r="E341" s="34"/>
    </row>
    <row r="342" spans="2:5" ht="12.75">
      <c r="B342" s="37"/>
      <c r="C342" s="38"/>
      <c r="D342" s="33"/>
      <c r="E342" s="34"/>
    </row>
    <row r="343" spans="2:5" ht="12.75">
      <c r="B343" s="37"/>
      <c r="C343" s="38"/>
      <c r="D343" s="33"/>
      <c r="E343" s="34"/>
    </row>
    <row r="344" spans="2:5" ht="12.75">
      <c r="B344" s="37"/>
      <c r="C344" s="38"/>
      <c r="D344" s="33"/>
      <c r="E344" s="34"/>
    </row>
    <row r="345" spans="2:5" ht="12.75">
      <c r="B345" s="37"/>
      <c r="C345" s="38"/>
      <c r="D345" s="33"/>
      <c r="E345" s="34"/>
    </row>
    <row r="346" spans="2:5" ht="12.75">
      <c r="B346" s="37"/>
      <c r="C346" s="38"/>
      <c r="D346" s="33"/>
      <c r="E346" s="34"/>
    </row>
    <row r="347" spans="2:5" ht="12.75">
      <c r="B347" s="37"/>
      <c r="C347" s="38"/>
      <c r="D347" s="33"/>
      <c r="E347" s="34"/>
    </row>
    <row r="348" spans="2:5" ht="12.75">
      <c r="B348" s="37"/>
      <c r="C348" s="38"/>
      <c r="D348" s="33"/>
      <c r="E348" s="34"/>
    </row>
    <row r="349" spans="2:5" ht="12.75">
      <c r="B349" s="37"/>
      <c r="C349" s="38"/>
      <c r="D349" s="33"/>
      <c r="E349" s="34"/>
    </row>
    <row r="350" spans="2:5" ht="12.75">
      <c r="B350" s="37"/>
      <c r="C350" s="38"/>
      <c r="D350" s="33"/>
      <c r="E350" s="34"/>
    </row>
    <row r="351" spans="2:5" ht="12.75">
      <c r="B351" s="37"/>
      <c r="C351" s="38"/>
      <c r="D351" s="33"/>
      <c r="E351" s="34"/>
    </row>
    <row r="352" spans="2:5" ht="12.75">
      <c r="B352" s="37"/>
      <c r="C352" s="38"/>
      <c r="D352" s="33"/>
      <c r="E352" s="34"/>
    </row>
    <row r="353" spans="2:5" ht="12.75">
      <c r="B353" s="37"/>
      <c r="C353" s="38"/>
      <c r="D353" s="33"/>
      <c r="E353" s="34"/>
    </row>
    <row r="354" spans="2:5" ht="12.75">
      <c r="B354" s="37"/>
      <c r="C354" s="38"/>
      <c r="D354" s="33"/>
      <c r="E354" s="34"/>
    </row>
    <row r="355" spans="2:5" ht="12.75">
      <c r="B355" s="37"/>
      <c r="C355" s="38"/>
      <c r="D355" s="33"/>
      <c r="E355" s="34"/>
    </row>
    <row r="356" spans="2:5" ht="12.75">
      <c r="B356" s="37"/>
      <c r="C356" s="38"/>
      <c r="D356" s="33"/>
      <c r="E356" s="34"/>
    </row>
    <row r="357" spans="2:5" ht="12.75">
      <c r="B357" s="37"/>
      <c r="C357" s="38"/>
      <c r="D357" s="33"/>
      <c r="E357" s="34"/>
    </row>
    <row r="358" spans="2:5" ht="12.75">
      <c r="B358" s="37"/>
      <c r="C358" s="38"/>
      <c r="D358" s="33"/>
      <c r="E358" s="34"/>
    </row>
    <row r="359" spans="2:5" ht="12.75">
      <c r="B359" s="37"/>
      <c r="C359" s="38"/>
      <c r="D359" s="33"/>
      <c r="E359" s="34"/>
    </row>
    <row r="360" spans="2:5" ht="12.75">
      <c r="B360" s="37"/>
      <c r="C360" s="38"/>
      <c r="D360" s="33"/>
      <c r="E360" s="34"/>
    </row>
    <row r="361" spans="2:5" ht="12.75">
      <c r="B361" s="37"/>
      <c r="C361" s="38"/>
      <c r="D361" s="33"/>
      <c r="E361" s="34"/>
    </row>
    <row r="362" spans="2:5" ht="12.75">
      <c r="B362" s="37"/>
      <c r="C362" s="38"/>
      <c r="D362" s="33"/>
      <c r="E362" s="34"/>
    </row>
    <row r="363" spans="2:5" ht="12.75">
      <c r="B363" s="37"/>
      <c r="C363" s="38"/>
      <c r="D363" s="33"/>
      <c r="E363" s="34"/>
    </row>
    <row r="364" spans="2:5" ht="12.75">
      <c r="B364" s="37"/>
      <c r="C364" s="38"/>
      <c r="D364" s="33"/>
      <c r="E364" s="34"/>
    </row>
    <row r="365" spans="2:5" ht="12.75">
      <c r="B365" s="37"/>
      <c r="C365" s="38"/>
      <c r="D365" s="33"/>
      <c r="E365" s="34"/>
    </row>
    <row r="366" spans="2:5" ht="12.75">
      <c r="B366" s="37"/>
      <c r="C366" s="38"/>
      <c r="D366" s="33"/>
      <c r="E366" s="34"/>
    </row>
    <row r="367" spans="2:5" ht="12.75">
      <c r="B367" s="37"/>
      <c r="C367" s="38"/>
      <c r="D367" s="33"/>
      <c r="E367" s="34"/>
    </row>
    <row r="368" spans="2:5" ht="12.75">
      <c r="B368" s="37"/>
      <c r="C368" s="38"/>
      <c r="D368" s="33"/>
      <c r="E368" s="34"/>
    </row>
    <row r="369" spans="2:5" ht="12.75">
      <c r="B369" s="37"/>
      <c r="C369" s="38"/>
      <c r="D369" s="33"/>
      <c r="E369" s="34"/>
    </row>
    <row r="370" spans="2:5" ht="12.75">
      <c r="B370" s="37"/>
      <c r="C370" s="38"/>
      <c r="D370" s="33"/>
      <c r="E370" s="34"/>
    </row>
    <row r="371" spans="2:5" ht="12.75">
      <c r="B371" s="37"/>
      <c r="C371" s="38"/>
      <c r="D371" s="33"/>
      <c r="E371" s="34"/>
    </row>
    <row r="372" spans="2:5" ht="12.75">
      <c r="B372" s="37"/>
      <c r="C372" s="38"/>
      <c r="D372" s="33"/>
      <c r="E372" s="34"/>
    </row>
    <row r="373" spans="2:5" ht="12.75">
      <c r="B373" s="37"/>
      <c r="C373" s="38"/>
      <c r="D373" s="33"/>
      <c r="E373" s="34"/>
    </row>
    <row r="374" spans="2:5" ht="12.75">
      <c r="B374" s="37"/>
      <c r="C374" s="38"/>
      <c r="D374" s="33"/>
      <c r="E374" s="34"/>
    </row>
    <row r="375" spans="2:5" ht="12.75">
      <c r="B375" s="37"/>
      <c r="C375" s="38"/>
      <c r="D375" s="33"/>
      <c r="E375" s="34"/>
    </row>
    <row r="376" spans="2:5" ht="12.75">
      <c r="B376" s="37"/>
      <c r="C376" s="38"/>
      <c r="D376" s="33"/>
      <c r="E376" s="34"/>
    </row>
    <row r="377" spans="2:5" ht="12.75">
      <c r="B377" s="37"/>
      <c r="C377" s="38"/>
      <c r="D377" s="33"/>
      <c r="E377" s="34"/>
    </row>
    <row r="378" spans="2:5" ht="12.75">
      <c r="B378" s="37"/>
      <c r="C378" s="38"/>
      <c r="D378" s="33"/>
      <c r="E378" s="34"/>
    </row>
    <row r="379" spans="2:5" ht="12.75">
      <c r="B379" s="37"/>
      <c r="C379" s="38"/>
      <c r="D379" s="33"/>
      <c r="E379" s="34"/>
    </row>
    <row r="380" spans="2:5" ht="12.75">
      <c r="B380" s="37"/>
      <c r="C380" s="38"/>
      <c r="D380" s="33"/>
      <c r="E380" s="34"/>
    </row>
    <row r="381" spans="2:5" ht="12.75">
      <c r="B381" s="37"/>
      <c r="C381" s="38"/>
      <c r="D381" s="33"/>
      <c r="E381" s="34"/>
    </row>
    <row r="382" spans="2:5" ht="12.75">
      <c r="B382" s="37"/>
      <c r="C382" s="38"/>
      <c r="D382" s="33"/>
      <c r="E382" s="34"/>
    </row>
    <row r="383" spans="2:5" ht="12.75">
      <c r="B383" s="37"/>
      <c r="C383" s="38"/>
      <c r="D383" s="33"/>
      <c r="E383" s="34"/>
    </row>
    <row r="384" spans="2:5" ht="12.75">
      <c r="B384" s="37"/>
      <c r="C384" s="38"/>
      <c r="D384" s="33"/>
      <c r="E384" s="34"/>
    </row>
    <row r="385" spans="2:5" ht="12.75">
      <c r="B385" s="37"/>
      <c r="C385" s="38"/>
      <c r="D385" s="33"/>
      <c r="E385" s="34"/>
    </row>
    <row r="386" spans="2:5" ht="12.75">
      <c r="B386" s="37"/>
      <c r="C386" s="38"/>
      <c r="D386" s="33"/>
      <c r="E386" s="34"/>
    </row>
    <row r="387" spans="2:5" ht="12.75">
      <c r="B387" s="37"/>
      <c r="C387" s="38"/>
      <c r="D387" s="33"/>
      <c r="E387" s="34"/>
    </row>
    <row r="388" spans="2:5" ht="12.75">
      <c r="B388" s="37"/>
      <c r="C388" s="38"/>
      <c r="D388" s="33"/>
      <c r="E388" s="34"/>
    </row>
    <row r="389" spans="2:5" ht="12.75">
      <c r="B389" s="37"/>
      <c r="C389" s="38"/>
      <c r="D389" s="33"/>
      <c r="E389" s="34"/>
    </row>
    <row r="390" spans="2:5" ht="12.75">
      <c r="B390" s="37"/>
      <c r="C390" s="38"/>
      <c r="D390" s="33"/>
      <c r="E390" s="34"/>
    </row>
    <row r="391" spans="2:5" ht="12.75">
      <c r="B391" s="37"/>
      <c r="C391" s="38"/>
      <c r="D391" s="33"/>
      <c r="E391" s="34"/>
    </row>
    <row r="392" spans="2:5" ht="12.75">
      <c r="B392" s="37"/>
      <c r="C392" s="38"/>
      <c r="D392" s="33"/>
      <c r="E392" s="34"/>
    </row>
    <row r="393" spans="2:5" ht="12.75">
      <c r="B393" s="37"/>
      <c r="C393" s="38"/>
      <c r="D393" s="33"/>
      <c r="E393" s="34"/>
    </row>
    <row r="394" spans="2:5" ht="12.75">
      <c r="B394" s="37"/>
      <c r="C394" s="38"/>
      <c r="D394" s="33"/>
      <c r="E394" s="34"/>
    </row>
    <row r="395" spans="2:5" ht="12.75">
      <c r="B395" s="37"/>
      <c r="C395" s="38"/>
      <c r="D395" s="33"/>
      <c r="E395" s="34"/>
    </row>
    <row r="396" spans="2:5" ht="12.75">
      <c r="B396" s="37"/>
      <c r="C396" s="38"/>
      <c r="D396" s="33"/>
      <c r="E396" s="34"/>
    </row>
    <row r="397" spans="2:5" ht="12.75">
      <c r="B397" s="37"/>
      <c r="C397" s="38"/>
      <c r="D397" s="33"/>
      <c r="E397" s="34"/>
    </row>
    <row r="398" spans="2:5" ht="12.75">
      <c r="B398" s="37"/>
      <c r="C398" s="38"/>
      <c r="D398" s="33"/>
      <c r="E398" s="34"/>
    </row>
    <row r="399" spans="2:5" ht="12.75">
      <c r="B399" s="37"/>
      <c r="C399" s="38"/>
      <c r="D399" s="33"/>
      <c r="E399" s="34"/>
    </row>
    <row r="400" spans="2:5" ht="12.75">
      <c r="B400" s="37"/>
      <c r="C400" s="38"/>
      <c r="D400" s="33"/>
      <c r="E400" s="34"/>
    </row>
    <row r="401" spans="2:5" ht="12.75">
      <c r="B401" s="37"/>
      <c r="C401" s="38"/>
      <c r="D401" s="33"/>
      <c r="E401" s="34"/>
    </row>
    <row r="402" spans="2:5" ht="12.75">
      <c r="B402" s="37"/>
      <c r="C402" s="38"/>
      <c r="D402" s="33"/>
      <c r="E402" s="34"/>
    </row>
    <row r="403" spans="2:5" ht="12.75">
      <c r="B403" s="37"/>
      <c r="C403" s="38"/>
      <c r="D403" s="33"/>
      <c r="E403" s="34"/>
    </row>
    <row r="404" spans="2:5" ht="12.75">
      <c r="B404" s="37"/>
      <c r="C404" s="38"/>
      <c r="D404" s="33"/>
      <c r="E404" s="34"/>
    </row>
    <row r="405" spans="2:5" ht="12.75">
      <c r="B405" s="37"/>
      <c r="C405" s="38"/>
      <c r="D405" s="33"/>
      <c r="E405" s="34"/>
    </row>
    <row r="406" spans="2:5" ht="12.75">
      <c r="B406" s="37"/>
      <c r="C406" s="38"/>
      <c r="D406" s="33"/>
      <c r="E406" s="34"/>
    </row>
    <row r="407" spans="2:5" ht="12.75">
      <c r="B407" s="37"/>
      <c r="C407" s="38"/>
      <c r="D407" s="33"/>
      <c r="E407" s="34"/>
    </row>
    <row r="408" spans="2:5" ht="12.75">
      <c r="B408" s="37"/>
      <c r="C408" s="38"/>
      <c r="D408" s="33"/>
      <c r="E408" s="34"/>
    </row>
    <row r="409" spans="2:5" ht="12.75">
      <c r="B409" s="37"/>
      <c r="C409" s="38"/>
      <c r="D409" s="33"/>
      <c r="E409" s="34"/>
    </row>
    <row r="410" spans="2:5" ht="12.75">
      <c r="B410" s="37"/>
      <c r="C410" s="38"/>
      <c r="D410" s="33"/>
      <c r="E410" s="34"/>
    </row>
    <row r="411" spans="2:5" ht="12.75">
      <c r="B411" s="37"/>
      <c r="C411" s="38"/>
      <c r="D411" s="33"/>
      <c r="E411" s="34"/>
    </row>
    <row r="412" spans="2:5" ht="12.75">
      <c r="B412" s="37"/>
      <c r="C412" s="38"/>
      <c r="D412" s="33"/>
      <c r="E412" s="34"/>
    </row>
    <row r="413" spans="2:5" ht="12.75">
      <c r="B413" s="37"/>
      <c r="C413" s="38"/>
      <c r="D413" s="33"/>
      <c r="E413" s="34"/>
    </row>
    <row r="414" spans="2:5" ht="12.75">
      <c r="B414" s="37"/>
      <c r="C414" s="38"/>
      <c r="D414" s="33"/>
      <c r="E414" s="34"/>
    </row>
    <row r="415" spans="2:5" ht="12.75">
      <c r="B415" s="37"/>
      <c r="C415" s="38"/>
      <c r="D415" s="33"/>
      <c r="E415" s="34"/>
    </row>
    <row r="416" spans="2:5" ht="12.75">
      <c r="B416" s="37"/>
      <c r="C416" s="38"/>
      <c r="D416" s="33"/>
      <c r="E416" s="34"/>
    </row>
    <row r="417" spans="2:5" ht="12.75">
      <c r="B417" s="37"/>
      <c r="C417" s="38"/>
      <c r="D417" s="33"/>
      <c r="E417" s="34"/>
    </row>
    <row r="418" spans="2:5" ht="12.75">
      <c r="B418" s="37"/>
      <c r="C418" s="38"/>
      <c r="D418" s="33"/>
      <c r="E418" s="34"/>
    </row>
    <row r="419" spans="2:5" ht="12.75">
      <c r="B419" s="37"/>
      <c r="C419" s="38"/>
      <c r="D419" s="33"/>
      <c r="E419" s="34"/>
    </row>
    <row r="420" spans="2:5" ht="12.75">
      <c r="B420" s="37"/>
      <c r="C420" s="38"/>
      <c r="D420" s="33"/>
      <c r="E420" s="34"/>
    </row>
    <row r="421" spans="2:5" ht="12.75">
      <c r="B421" s="37"/>
      <c r="C421" s="38"/>
      <c r="D421" s="33"/>
      <c r="E421" s="34"/>
    </row>
    <row r="422" spans="2:5" ht="12.75">
      <c r="B422" s="37"/>
      <c r="C422" s="38"/>
      <c r="D422" s="33"/>
      <c r="E422" s="34"/>
    </row>
    <row r="423" spans="2:5" ht="12.75">
      <c r="B423" s="37"/>
      <c r="C423" s="38"/>
      <c r="D423" s="33"/>
      <c r="E423" s="34"/>
    </row>
    <row r="424" spans="2:5" ht="12.75">
      <c r="B424" s="37"/>
      <c r="C424" s="38"/>
      <c r="D424" s="33"/>
      <c r="E424" s="34"/>
    </row>
    <row r="425" spans="2:5" ht="12.75">
      <c r="B425" s="37"/>
      <c r="C425" s="38"/>
      <c r="D425" s="33"/>
      <c r="E425" s="34"/>
    </row>
    <row r="426" spans="2:5" ht="12.75">
      <c r="B426" s="37"/>
      <c r="C426" s="38"/>
      <c r="D426" s="33"/>
      <c r="E426" s="34"/>
    </row>
    <row r="427" spans="2:5" ht="12.75">
      <c r="B427" s="37"/>
      <c r="C427" s="38"/>
      <c r="D427" s="33"/>
      <c r="E427" s="34"/>
    </row>
    <row r="428" spans="2:5" ht="12.75">
      <c r="B428" s="37"/>
      <c r="C428" s="38"/>
      <c r="D428" s="33"/>
      <c r="E428" s="34"/>
    </row>
    <row r="429" spans="2:5" ht="12.75">
      <c r="B429" s="37"/>
      <c r="C429" s="38"/>
      <c r="D429" s="33"/>
      <c r="E429" s="34"/>
    </row>
    <row r="430" spans="2:5" ht="12.75">
      <c r="B430" s="37"/>
      <c r="C430" s="38"/>
      <c r="D430" s="33"/>
      <c r="E430" s="34"/>
    </row>
    <row r="431" spans="2:5" ht="12.75">
      <c r="B431" s="37"/>
      <c r="C431" s="38"/>
      <c r="D431" s="33"/>
      <c r="E431" s="34"/>
    </row>
    <row r="432" spans="2:5" ht="12.75">
      <c r="B432" s="37"/>
      <c r="C432" s="38"/>
      <c r="D432" s="33"/>
      <c r="E432" s="34"/>
    </row>
    <row r="433" spans="2:5" ht="12.75">
      <c r="B433" s="37"/>
      <c r="C433" s="38"/>
      <c r="D433" s="33"/>
      <c r="E433" s="34"/>
    </row>
    <row r="434" spans="2:5" ht="12.75">
      <c r="B434" s="37"/>
      <c r="C434" s="38"/>
      <c r="D434" s="33"/>
      <c r="E434" s="34"/>
    </row>
    <row r="435" spans="2:5" ht="12.75">
      <c r="B435" s="37"/>
      <c r="C435" s="38"/>
      <c r="D435" s="33"/>
      <c r="E435" s="34"/>
    </row>
    <row r="436" spans="2:5" ht="12.75">
      <c r="B436" s="37"/>
      <c r="C436" s="38"/>
      <c r="D436" s="33"/>
      <c r="E436" s="34"/>
    </row>
    <row r="437" spans="2:5" ht="12.75">
      <c r="B437" s="37"/>
      <c r="C437" s="38"/>
      <c r="D437" s="33"/>
      <c r="E437" s="34"/>
    </row>
    <row r="438" spans="2:5" ht="12.75">
      <c r="B438" s="37"/>
      <c r="C438" s="38"/>
      <c r="D438" s="33"/>
      <c r="E438" s="34"/>
    </row>
    <row r="439" spans="2:5" ht="12.75">
      <c r="B439" s="37"/>
      <c r="C439" s="38"/>
      <c r="D439" s="33"/>
      <c r="E439" s="34"/>
    </row>
    <row r="440" spans="2:5" ht="12.75">
      <c r="B440" s="37"/>
      <c r="C440" s="38"/>
      <c r="D440" s="33"/>
      <c r="E440" s="34"/>
    </row>
    <row r="441" spans="2:5" ht="12.75">
      <c r="B441" s="37"/>
      <c r="C441" s="38"/>
      <c r="D441" s="33"/>
      <c r="E441" s="34"/>
    </row>
    <row r="442" spans="2:5" ht="12.75">
      <c r="B442" s="37"/>
      <c r="C442" s="38"/>
      <c r="D442" s="33"/>
      <c r="E442" s="34"/>
    </row>
  </sheetData>
  <sheetProtection/>
  <mergeCells count="127">
    <mergeCell ref="A316:A318"/>
    <mergeCell ref="D327:E327"/>
    <mergeCell ref="A304:A307"/>
    <mergeCell ref="A204:A219"/>
    <mergeCell ref="A199:A203"/>
    <mergeCell ref="A192:A195"/>
    <mergeCell ref="A302:A303"/>
    <mergeCell ref="A310:A312"/>
    <mergeCell ref="C224:C225"/>
    <mergeCell ref="A278:A279"/>
    <mergeCell ref="B95:B100"/>
    <mergeCell ref="A113:G113"/>
    <mergeCell ref="A114:A122"/>
    <mergeCell ref="A159:A163"/>
    <mergeCell ref="A260:A261"/>
    <mergeCell ref="A258:A259"/>
    <mergeCell ref="A39:G39"/>
    <mergeCell ref="A40:A44"/>
    <mergeCell ref="B180:B184"/>
    <mergeCell ref="B192:B195"/>
    <mergeCell ref="A187:G187"/>
    <mergeCell ref="B160:B163"/>
    <mergeCell ref="A65:A66"/>
    <mergeCell ref="C63:C64"/>
    <mergeCell ref="B88:B90"/>
    <mergeCell ref="B91:B94"/>
    <mergeCell ref="B1:G1"/>
    <mergeCell ref="A3:G3"/>
    <mergeCell ref="B4:B17"/>
    <mergeCell ref="C16:C17"/>
    <mergeCell ref="A4:A38"/>
    <mergeCell ref="B18:B38"/>
    <mergeCell ref="A50:A53"/>
    <mergeCell ref="B50:B53"/>
    <mergeCell ref="A54:G54"/>
    <mergeCell ref="B40:B42"/>
    <mergeCell ref="B43:B44"/>
    <mergeCell ref="A45:G45"/>
    <mergeCell ref="A46:A48"/>
    <mergeCell ref="B46:B48"/>
    <mergeCell ref="A49:G49"/>
    <mergeCell ref="A55:G55"/>
    <mergeCell ref="A57:A61"/>
    <mergeCell ref="B57:B59"/>
    <mergeCell ref="C57:C58"/>
    <mergeCell ref="B60:B61"/>
    <mergeCell ref="A63:A64"/>
    <mergeCell ref="B101:B106"/>
    <mergeCell ref="A88:A94"/>
    <mergeCell ref="A95:A106"/>
    <mergeCell ref="A62:G62"/>
    <mergeCell ref="A67:A69"/>
    <mergeCell ref="A70:G70"/>
    <mergeCell ref="C91:C92"/>
    <mergeCell ref="B108:B110"/>
    <mergeCell ref="A130:A137"/>
    <mergeCell ref="C130:C137"/>
    <mergeCell ref="A71:A87"/>
    <mergeCell ref="B71:B75"/>
    <mergeCell ref="B76:B87"/>
    <mergeCell ref="C76:C81"/>
    <mergeCell ref="A107:G107"/>
    <mergeCell ref="B111:B112"/>
    <mergeCell ref="A108:A112"/>
    <mergeCell ref="A123:G123"/>
    <mergeCell ref="A124:A126"/>
    <mergeCell ref="C124:C126"/>
    <mergeCell ref="A127:A129"/>
    <mergeCell ref="C127:C129"/>
    <mergeCell ref="B114:B115"/>
    <mergeCell ref="B116:B122"/>
    <mergeCell ref="C116:C120"/>
    <mergeCell ref="B151:B152"/>
    <mergeCell ref="B169:B171"/>
    <mergeCell ref="A158:G158"/>
    <mergeCell ref="A138:G138"/>
    <mergeCell ref="A139:A141"/>
    <mergeCell ref="B140:B141"/>
    <mergeCell ref="C276:C277"/>
    <mergeCell ref="A178:A184"/>
    <mergeCell ref="A262:G262"/>
    <mergeCell ref="A241:G241"/>
    <mergeCell ref="A242:A244"/>
    <mergeCell ref="A143:A146"/>
    <mergeCell ref="B143:B145"/>
    <mergeCell ref="A149:G149"/>
    <mergeCell ref="A151:A152"/>
    <mergeCell ref="A172:A177"/>
    <mergeCell ref="A251:A252"/>
    <mergeCell ref="A263:A274"/>
    <mergeCell ref="A256:G256"/>
    <mergeCell ref="A221:A225"/>
    <mergeCell ref="C221:C222"/>
    <mergeCell ref="C172:C173"/>
    <mergeCell ref="A188:A191"/>
    <mergeCell ref="B188:B191"/>
    <mergeCell ref="B178:B179"/>
    <mergeCell ref="A196:A198"/>
    <mergeCell ref="C196:C197"/>
    <mergeCell ref="C208:C210"/>
    <mergeCell ref="A280:A288"/>
    <mergeCell ref="A276:A277"/>
    <mergeCell ref="C233:C240"/>
    <mergeCell ref="A232:G232"/>
    <mergeCell ref="A233:A240"/>
    <mergeCell ref="C263:C274"/>
    <mergeCell ref="A247:A250"/>
    <mergeCell ref="A292:A293"/>
    <mergeCell ref="A295:A301"/>
    <mergeCell ref="C295:C302"/>
    <mergeCell ref="A164:A171"/>
    <mergeCell ref="B164:B168"/>
    <mergeCell ref="B172:B176"/>
    <mergeCell ref="A226:G226"/>
    <mergeCell ref="A227:A231"/>
    <mergeCell ref="B227:B231"/>
    <mergeCell ref="C192:C195"/>
    <mergeCell ref="C242:C244"/>
    <mergeCell ref="A246:G246"/>
    <mergeCell ref="C144:C145"/>
    <mergeCell ref="A153:A156"/>
    <mergeCell ref="B154:B156"/>
    <mergeCell ref="D326:E326"/>
    <mergeCell ref="A308:G308"/>
    <mergeCell ref="D325:E325"/>
    <mergeCell ref="A289:G289"/>
    <mergeCell ref="A291:G291"/>
  </mergeCells>
  <hyperlinks>
    <hyperlink ref="D326" r:id="rId1" display="ra-irk@yandex.ru"/>
  </hyperlinks>
  <printOptions/>
  <pageMargins left="0.3937007874015748" right="0.3937007874015748" top="0.5905511811023623" bottom="0.5905511811023623" header="0.5118110236220472" footer="0.5118110236220472"/>
  <pageSetup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2014-08-12T07:09:21Z</cp:lastPrinted>
  <dcterms:created xsi:type="dcterms:W3CDTF">1996-10-08T23:32:33Z</dcterms:created>
  <dcterms:modified xsi:type="dcterms:W3CDTF">2014-09-03T05:36:48Z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